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545" activeTab="0"/>
  </bookViews>
  <sheets>
    <sheet name="Open ATV" sheetId="1" r:id="rId1"/>
    <sheet name="Lightweight Vintage" sheetId="2" r:id="rId2"/>
    <sheet name="ATV Youth" sheetId="3" r:id="rId3"/>
    <sheet name="Beginner" sheetId="4" r:id="rId4"/>
    <sheet name="Vintage Dino" sheetId="5" r:id="rId5"/>
    <sheet name="Vintage Mod" sheetId="6" r:id="rId6"/>
    <sheet name="Vintage" sheetId="7" r:id="rId7"/>
    <sheet name="Production ATV" sheetId="8" r:id="rId8"/>
    <sheet name="50CC - Chain" sheetId="9" r:id="rId9"/>
    <sheet name="50CC - Shaft" sheetId="10" r:id="rId10"/>
    <sheet name="65CC" sheetId="11" r:id="rId11"/>
    <sheet name="85CC" sheetId="12" r:id="rId12"/>
    <sheet name="Youth 250 Novice" sheetId="13" r:id="rId13"/>
    <sheet name="450 Novice" sheetId="14" r:id="rId14"/>
    <sheet name="450 Intermediate" sheetId="15" r:id="rId15"/>
    <sheet name="450 Expert" sheetId="16" r:id="rId16"/>
    <sheet name="Open Novice" sheetId="17" r:id="rId17"/>
    <sheet name="Open Intermediate" sheetId="18" r:id="rId18"/>
    <sheet name="Open Expert" sheetId="19" r:id="rId19"/>
    <sheet name="750 Expert" sheetId="20" r:id="rId20"/>
    <sheet name="Veterans" sheetId="21" r:id="rId21"/>
    <sheet name="Speedway" sheetId="22" r:id="rId22"/>
    <sheet name="Points" sheetId="23" r:id="rId23"/>
  </sheets>
  <definedNames/>
  <calcPr fullCalcOnLoad="1"/>
</workbook>
</file>

<file path=xl/sharedStrings.xml><?xml version="1.0" encoding="utf-8"?>
<sst xmlns="http://schemas.openxmlformats.org/spreadsheetml/2006/main" count="1934" uniqueCount="420">
  <si>
    <t>Position</t>
  </si>
  <si>
    <t>Points</t>
  </si>
  <si>
    <t>Standings 2018 - Speedway</t>
  </si>
  <si>
    <t>Standings</t>
  </si>
  <si>
    <t>Plate #</t>
  </si>
  <si>
    <t>License #</t>
  </si>
  <si>
    <t>Class</t>
  </si>
  <si>
    <t>First Name</t>
  </si>
  <si>
    <t>Last Name</t>
  </si>
  <si>
    <t>Total Points</t>
  </si>
  <si>
    <t>Pos</t>
  </si>
  <si>
    <t>City</t>
  </si>
  <si>
    <t>Brand</t>
  </si>
  <si>
    <t>Sponsors</t>
  </si>
  <si>
    <t>Standings 2018 - Veterans</t>
  </si>
  <si>
    <t>Veterans</t>
  </si>
  <si>
    <t>Glen</t>
  </si>
  <si>
    <t>Brown</t>
  </si>
  <si>
    <t>Utterson, ON</t>
  </si>
  <si>
    <t>Yamaha</t>
  </si>
  <si>
    <t>Rick</t>
  </si>
  <si>
    <t>Gunby</t>
  </si>
  <si>
    <t>Minett, ON</t>
  </si>
  <si>
    <t>KTM</t>
  </si>
  <si>
    <t>John</t>
  </si>
  <si>
    <t>Kehoe</t>
  </si>
  <si>
    <t>Oakville, ON</t>
  </si>
  <si>
    <t>J &amp; M Racing</t>
  </si>
  <si>
    <t>Brad</t>
  </si>
  <si>
    <t>Kitto</t>
  </si>
  <si>
    <t>Corunna, ON</t>
  </si>
  <si>
    <t>Honda/Rotax</t>
  </si>
  <si>
    <t>JBK Racing, Deadman Pinstriping &amp; Paint</t>
  </si>
  <si>
    <t>Sam</t>
  </si>
  <si>
    <t>Manyon</t>
  </si>
  <si>
    <t>Akron, OH</t>
  </si>
  <si>
    <t>Rotax</t>
  </si>
  <si>
    <t>SunnySide Cycle, Wife Jeannie, Wes Pierce</t>
  </si>
  <si>
    <t>Rob</t>
  </si>
  <si>
    <t>Vrbanac</t>
  </si>
  <si>
    <t>Welland, ON</t>
  </si>
  <si>
    <t>Deed&amp;#39;s Place, Titan Racing</t>
  </si>
  <si>
    <t>Brent</t>
  </si>
  <si>
    <t>Thompson</t>
  </si>
  <si>
    <t>Stoney Creek, ON</t>
  </si>
  <si>
    <t>Honda</t>
  </si>
  <si>
    <t>Paul</t>
  </si>
  <si>
    <t>Wallace</t>
  </si>
  <si>
    <t>Trenton, ON</t>
  </si>
  <si>
    <t>CRF 450</t>
  </si>
  <si>
    <t>Jim</t>
  </si>
  <si>
    <t>Williamson</t>
  </si>
  <si>
    <t>Georgetown, ON</t>
  </si>
  <si>
    <t>Chris</t>
  </si>
  <si>
    <t>Murray</t>
  </si>
  <si>
    <t>St. Catharines, ON</t>
  </si>
  <si>
    <t>Honda CRF</t>
  </si>
  <si>
    <t>Bucket List Racing, Green Machine Racing, Reckless Crew</t>
  </si>
  <si>
    <t>Al</t>
  </si>
  <si>
    <t>Perry</t>
  </si>
  <si>
    <t>Cambridge, ON</t>
  </si>
  <si>
    <t>Performance Cycle, Cadillac Industrial Cleaning</t>
  </si>
  <si>
    <t>Engle</t>
  </si>
  <si>
    <t>London, ON</t>
  </si>
  <si>
    <t>Suzuki RMZ 450</t>
  </si>
  <si>
    <t>Kim</t>
  </si>
  <si>
    <t>Orosz</t>
  </si>
  <si>
    <t>Port Colborne, ON</t>
  </si>
  <si>
    <t>Evans Racing, American Harley Davidson</t>
  </si>
  <si>
    <t>James</t>
  </si>
  <si>
    <t>Sehl</t>
  </si>
  <si>
    <t>Ancaster, ON</t>
  </si>
  <si>
    <t>Fretz</t>
  </si>
  <si>
    <t>Fort Erie, ON</t>
  </si>
  <si>
    <t>Jeff</t>
  </si>
  <si>
    <t>Caistorville, ON</t>
  </si>
  <si>
    <t>GT Tuning, Don&amp;#39;s Welding and Trailor Supply (Windam Center, ON), B &amp; S Custom Cycle (Simoce, ON)</t>
  </si>
  <si>
    <t>Bill</t>
  </si>
  <si>
    <t>Bak</t>
  </si>
  <si>
    <t>219 BMX, Woody Cycles, Bells Machinery</t>
  </si>
  <si>
    <t>Mark</t>
  </si>
  <si>
    <t>Gibson</t>
  </si>
  <si>
    <t>Tim</t>
  </si>
  <si>
    <t>Balcombe</t>
  </si>
  <si>
    <t>Hamilton</t>
  </si>
  <si>
    <t>DNS</t>
  </si>
  <si>
    <t>Standings 2018 - 750 Expert</t>
  </si>
  <si>
    <t>Standings 2018 - Open Expert</t>
  </si>
  <si>
    <t>Open Expert</t>
  </si>
  <si>
    <t>Dustin</t>
  </si>
  <si>
    <t>Muskoka, ON</t>
  </si>
  <si>
    <t>Honda/Yamaha</t>
  </si>
  <si>
    <t>Sehl Racing, Yamaha Canada, Performance ATV</t>
  </si>
  <si>
    <t>Timothy</t>
  </si>
  <si>
    <t>Wells</t>
  </si>
  <si>
    <t>Albion, NY</t>
  </si>
  <si>
    <t>Dave</t>
  </si>
  <si>
    <t>Pouliot</t>
  </si>
  <si>
    <t>Quebec, QC</t>
  </si>
  <si>
    <t>Ride Kawasaki, John Parker</t>
  </si>
  <si>
    <t>Josh</t>
  </si>
  <si>
    <t>Dolan</t>
  </si>
  <si>
    <t>Dolan Enterprises, Pro Style Flooring, Johnny Rocket Racing, Pedal... bike shop</t>
  </si>
  <si>
    <t>Matthew</t>
  </si>
  <si>
    <t>Dave&amp;#39;s Paint Shop, Sicard RV</t>
  </si>
  <si>
    <t>Doug</t>
  </si>
  <si>
    <t>Beattie</t>
  </si>
  <si>
    <t>Burlington, ON</t>
  </si>
  <si>
    <t>KBR, 26 Suspension, Sturgess Cycle</t>
  </si>
  <si>
    <t>Fred</t>
  </si>
  <si>
    <t>Duchesneau</t>
  </si>
  <si>
    <t>Trois-Rivieres, QC</t>
  </si>
  <si>
    <t>Sly Custom Garage (Bike)</t>
  </si>
  <si>
    <t>Kristy</t>
  </si>
  <si>
    <t>Dulaj</t>
  </si>
  <si>
    <t>Dain City, On</t>
  </si>
  <si>
    <t>Bywater Bros Editions, Titan Cycle, Mom &amp; Dad, Johnny Rocket Racing, Miss Heather, Thruway Muffler</t>
  </si>
  <si>
    <t>Evans</t>
  </si>
  <si>
    <t>Jordan Station</t>
  </si>
  <si>
    <t>Jeremy</t>
  </si>
  <si>
    <t>Higgins</t>
  </si>
  <si>
    <t>Batavia, NY</t>
  </si>
  <si>
    <t>Arai Helments, Motion Pro, Wisceo Pistons</t>
  </si>
  <si>
    <t>Sean</t>
  </si>
  <si>
    <t>Hoy</t>
  </si>
  <si>
    <t>Kitchener, ON</t>
  </si>
  <si>
    <t>APEX Cycle</t>
  </si>
  <si>
    <t>Clayton</t>
  </si>
  <si>
    <t>Isherwood</t>
  </si>
  <si>
    <t>Tricon Windows, Performance Atv and Lesiure, Comet Racing Leathers, Bell Helmets, Volcanoes Pizza, Al Dunn</t>
  </si>
  <si>
    <t>Lawrence</t>
  </si>
  <si>
    <t>Mississauga, ON</t>
  </si>
  <si>
    <t>Parts Canada, Alphinestar, HJC Elements, American HD</t>
  </si>
  <si>
    <t>Brandon</t>
  </si>
  <si>
    <t>Seguin</t>
  </si>
  <si>
    <t>Showtime Racing, Digital Detail, Little&amp;#39;s Racing</t>
  </si>
  <si>
    <t>Tyler</t>
  </si>
  <si>
    <t>Parts Canada, Chris and George Evans, Performance ATV and Leisure, Golden Brothers</t>
  </si>
  <si>
    <t>Don</t>
  </si>
  <si>
    <t>Taylor</t>
  </si>
  <si>
    <t>KBR, Honda Canada, Taylor Mechanical</t>
  </si>
  <si>
    <t>Matty</t>
  </si>
  <si>
    <t>Ward</t>
  </si>
  <si>
    <t>Josh/Joe Wells, KBR, Starggas Cycle, Bill Built, Rockstar, Wossners Pistons, Vortex</t>
  </si>
  <si>
    <t>Hazel</t>
  </si>
  <si>
    <t>Lyndonville, NY</t>
  </si>
  <si>
    <t>XR 750</t>
  </si>
  <si>
    <t>H.A.S. Racing, Brad Hazel Machining, Pete Allen, Brian Newman, Brazzell Automotive, Pure Attitude Activeware, Guy Hughson, Tower Tattoos, American Harley Davidson</t>
  </si>
  <si>
    <t>Newman</t>
  </si>
  <si>
    <t>Medina, NY</t>
  </si>
  <si>
    <t>450 Kawasaki</t>
  </si>
  <si>
    <t>Newman Motorsports, RLJ Racing, Ride Academy, Sunny Side Cycle, Suspension Systems, Hebler&amp;#39;s Kawasaki, DP Brakes, Moto Gear, Forma Boots</t>
  </si>
  <si>
    <t>Jimmy</t>
  </si>
  <si>
    <t>McCullough</t>
  </si>
  <si>
    <t>Paris, ON</t>
  </si>
  <si>
    <t>KBR, Honda Canada, Ted Townsend, Steve Beattie, 26 Suspension, MTO Metal Products, Agile Transportation, Tool and Cutter</t>
  </si>
  <si>
    <t>Brodie</t>
  </si>
  <si>
    <t>Buchan</t>
  </si>
  <si>
    <t>Leamington, ON</t>
  </si>
  <si>
    <t>DJ Enns Graphic Design, Outlaw Productions, KBR, Matt and Michelle Phibbs, Randy Friars, Twenty Six Suspension, Mom and Dad, Scott Wilkinson, Joe Rocket, Honda Canada, Koltz Canada</t>
  </si>
  <si>
    <t>Cody</t>
  </si>
  <si>
    <t>Marenlette</t>
  </si>
  <si>
    <t>Drum Chip, Dukes Harley Davidson, Matco Tools, Tom Hicks, Cam Racing, Mom &amp; Dad</t>
  </si>
  <si>
    <t>Justin</t>
  </si>
  <si>
    <t>Jones</t>
  </si>
  <si>
    <t>RLJ Racing, Wild Rides, Elder Trucking</t>
  </si>
  <si>
    <t>DNF 11</t>
  </si>
  <si>
    <t>Standings 2018 - Open Intermediate</t>
  </si>
  <si>
    <t>Open Intermediate</t>
  </si>
  <si>
    <t>Logan</t>
  </si>
  <si>
    <t>Wilson</t>
  </si>
  <si>
    <t>Rockwood, ON</t>
  </si>
  <si>
    <t>Brian Olsen Racing, Mom and Dad, Grandpa Willy, Uncle Brett</t>
  </si>
  <si>
    <t>Lambert</t>
  </si>
  <si>
    <t>DV Lambert Pit Stop, Napa Welland, Bosch Car Service Welland, Aqualine Water Haulage Wainfeleet, Aunt Linda and Uncle Rob, Dave and Tiff Vanfliet, LMR Racing, Mario Castansa</t>
  </si>
  <si>
    <t>Dad, Mom, 39 Racing, North Brace Auto, Manion Marine</t>
  </si>
  <si>
    <t>Jesse</t>
  </si>
  <si>
    <t>Performance ATV and Leisure, Munroe Racing, Rick Gunby Racing</t>
  </si>
  <si>
    <t>Barrick</t>
  </si>
  <si>
    <t>Sundance, Ms Heather, Modar Tire, Mom and Dad, Wade Goodman, Craig Gallant</t>
  </si>
  <si>
    <t>Crumb</t>
  </si>
  <si>
    <t>Suzuki</t>
  </si>
  <si>
    <t>Lords of Gastown, Reckless Crew, Dirtbike Kidz, Joe Seriami Century 21</t>
  </si>
  <si>
    <t>Shane</t>
  </si>
  <si>
    <t>Corbeil</t>
  </si>
  <si>
    <t>Alliance Tire Service, Clare&amp;#39;s Cycle</t>
  </si>
  <si>
    <t>Hunter</t>
  </si>
  <si>
    <t>Bauer</t>
  </si>
  <si>
    <t>Chippawa, ON</t>
  </si>
  <si>
    <t>American Harley Davidson, Performance ATV, Hilton Hotel, Lead Mechanical, Mean Clothing, Astro Transmission, KBR Racing, Honda Canada, Niagara Denture &amp; Hearing Clinic, Jeff Jr. Customs, Danima Creative Group</t>
  </si>
  <si>
    <t>Alex</t>
  </si>
  <si>
    <t>Olsen</t>
  </si>
  <si>
    <t>HogTunes Speakers, Extreme Measures Paint, Brian Olsen Racing</t>
  </si>
  <si>
    <t>Kyle</t>
  </si>
  <si>
    <t>Sheppard</t>
  </si>
  <si>
    <t>Dundas, ON</t>
  </si>
  <si>
    <t>Husquarna</t>
  </si>
  <si>
    <t>Husquarna Canada, Duel Sport Plus, Outlaw Productions, MBRP, WTD Gloves, M7 Designs, Hindle Exhaust</t>
  </si>
  <si>
    <t>Rodrick</t>
  </si>
  <si>
    <t>Scott</t>
  </si>
  <si>
    <t>Wainfleet, ON</t>
  </si>
  <si>
    <t>Mom and Dad, Dave Misdorp, JD Hot Wash, Jen Pittaway, Dave Vanvleet</t>
  </si>
  <si>
    <t>Bentley</t>
  </si>
  <si>
    <t>Thistlethwaite</t>
  </si>
  <si>
    <t>Woodstock, ON</t>
  </si>
  <si>
    <t>2006 RMZ 450 Suzuki</t>
  </si>
  <si>
    <t>Gemstone Motors, Whitelaw Automotive Woodstock</t>
  </si>
  <si>
    <t>Phil</t>
  </si>
  <si>
    <t>Little</t>
  </si>
  <si>
    <t>Little Racing, Isherwood Racing, Golden Brother</t>
  </si>
  <si>
    <t>Quarterley</t>
  </si>
  <si>
    <t>Westfield, MA</t>
  </si>
  <si>
    <t>Standings 2018 - Open Novice</t>
  </si>
  <si>
    <t>Open Novice</t>
  </si>
  <si>
    <t>Jacob</t>
  </si>
  <si>
    <t>Rainville</t>
  </si>
  <si>
    <t>Rainville Auto, Beach Cycle</t>
  </si>
  <si>
    <t>Boyd</t>
  </si>
  <si>
    <t>Deadman</t>
  </si>
  <si>
    <t>Woodsock</t>
  </si>
  <si>
    <t>Grandma &amp; Papa Deadman, Steckle Cycle, Apex Cycle, Brock Visser Funeral Home, NGK Spark Plugs, Motion Pro, Parts Canada</t>
  </si>
  <si>
    <t>Tysen</t>
  </si>
  <si>
    <t>McLellan</t>
  </si>
  <si>
    <t>Mom &amp; Dad, Hailey, Artic Cat, Young Gunz Racing, Isherwood Racing, Radisson Hotel, Jerry Bieuz</t>
  </si>
  <si>
    <t>Robert</t>
  </si>
  <si>
    <t>Green</t>
  </si>
  <si>
    <t>Kawasaki</t>
  </si>
  <si>
    <t>Green Machine Racing, Jerry Dogs, BLR Raacing, Reckless Crew</t>
  </si>
  <si>
    <t>Alissa</t>
  </si>
  <si>
    <t>Hogtunes Speakers, Extreme Measures Paint, Brian Olsen Racing, NAPA, Dave &amp; Tiff Vanvliet, DV Lambert&amp;#39;s Pit Stop, LMR Racing, DNA Car Service, Aunt Linda, Uncle Rob</t>
  </si>
  <si>
    <t>Teagan</t>
  </si>
  <si>
    <t>Taia</t>
  </si>
  <si>
    <t>Welland, ON L3B 1Z6</t>
  </si>
  <si>
    <t>Papa, Golden Brothers, Mom and Dad, Archie&amp;#39;s Subs, Grandma, LP Drywall, Lifetime Exterior, Uncle Phil, Tiki Tan, Special Thanks to Bob, Patti&amp;#39;s Place, Dulaj Racing</t>
  </si>
  <si>
    <t>Bruce</t>
  </si>
  <si>
    <t>Martin</t>
  </si>
  <si>
    <t>Winterbourne, ON</t>
  </si>
  <si>
    <t>Yamaha YZ450F</t>
  </si>
  <si>
    <t>Lydons Landscaping, Spoke Skins, Napa Auto Parts Elmira</t>
  </si>
  <si>
    <t>Mack</t>
  </si>
  <si>
    <t>Willms</t>
  </si>
  <si>
    <t>Elmira, ON</t>
  </si>
  <si>
    <t>CRF 250</t>
  </si>
  <si>
    <t>Willms Excavating, Goods Auto Parts, Smith Concrete Forming, T-Weber Paving, The Co-Operators, Allen Morrison Insurance Elmira</t>
  </si>
  <si>
    <t>Jack</t>
  </si>
  <si>
    <t>Marshall</t>
  </si>
  <si>
    <t>Caledonia, ON</t>
  </si>
  <si>
    <t>Yamaha WR 426 F</t>
  </si>
  <si>
    <t>Dad, Greening Marketing, Morison Insurance, Caledonia Carquest, Late Night Kreations, Sticker Steve</t>
  </si>
  <si>
    <t>Rodney</t>
  </si>
  <si>
    <t>Davis</t>
  </si>
  <si>
    <t>Lyndonville, Ny</t>
  </si>
  <si>
    <t>Nathan</t>
  </si>
  <si>
    <t>Daudelin</t>
  </si>
  <si>
    <t>C &amp; C Dugout, Dows Auto Supply, Taloys Mansorey, Tomas Industries, Articat, Hillside Fence, Vanduzen Fence</t>
  </si>
  <si>
    <t>Brooks</t>
  </si>
  <si>
    <t>Boyle</t>
  </si>
  <si>
    <t>Scavuzzo</t>
  </si>
  <si>
    <t>Aunt Jill &amp; Uncle Dan, Grandma and Grandpa, Mom</t>
  </si>
  <si>
    <t>Ryan</t>
  </si>
  <si>
    <t>Rochester, NY</t>
  </si>
  <si>
    <t>Aunt Jill &amp; Uncle Dan, Grandma &amp; Grandpa, Mom</t>
  </si>
  <si>
    <t>Mathison</t>
  </si>
  <si>
    <t>Fergus, ON</t>
  </si>
  <si>
    <t>YZ 426</t>
  </si>
  <si>
    <t>Brian Olsen Racing Services, AAA Events, Outlaw Productions, Donnies Welding &amp; Trailer Supplies</t>
  </si>
  <si>
    <t>Michael</t>
  </si>
  <si>
    <t>St.Amand</t>
  </si>
  <si>
    <t>Dylan</t>
  </si>
  <si>
    <t>Biekx</t>
  </si>
  <si>
    <t>Tristan</t>
  </si>
  <si>
    <t>Payne</t>
  </si>
  <si>
    <t>Lockport, NY</t>
  </si>
  <si>
    <t>Timmy</t>
  </si>
  <si>
    <t>Nawrock</t>
  </si>
  <si>
    <t>Dehond Cycle, Cernics, Defiance Life Style, Uncle Wayne, Aunt Amy</t>
  </si>
  <si>
    <t>Cooper</t>
  </si>
  <si>
    <t>Fournier</t>
  </si>
  <si>
    <t>L.F. Contacting Custom Carpentry , Stockade Buildings, Hebeler&amp;#39;s Sales and Service</t>
  </si>
  <si>
    <t>Sheldon</t>
  </si>
  <si>
    <t>Malier</t>
  </si>
  <si>
    <t>Niagara Falls</t>
  </si>
  <si>
    <t>Paul Clare</t>
  </si>
  <si>
    <t>DNF 16</t>
  </si>
  <si>
    <t>DNF 13</t>
  </si>
  <si>
    <t>Standings 2018 - 450 Expert</t>
  </si>
  <si>
    <t>450 Expert</t>
  </si>
  <si>
    <t>Standings 2018 - 450 Intermediate</t>
  </si>
  <si>
    <t>450 Intermediate</t>
  </si>
  <si>
    <t>Standings 2018 - 450 Novice</t>
  </si>
  <si>
    <t>450 Novice</t>
  </si>
  <si>
    <t>DNF 9</t>
  </si>
  <si>
    <t>DNF 15</t>
  </si>
  <si>
    <t>Standings 2018 - Youth 250 Novice</t>
  </si>
  <si>
    <t>Youth 250 Novice</t>
  </si>
  <si>
    <t>Blake</t>
  </si>
  <si>
    <t>Silenzi</t>
  </si>
  <si>
    <t>WCMC, Candoo Security, Tricon Windows, John Briggs Motorsports, Triple K, Canada Safety Systems, Pro Battery, Performance ATV, First Encounters, Fastenal, Rainville Auto, Digital Detail, MSM Motorsports</t>
  </si>
  <si>
    <t>Maguire</t>
  </si>
  <si>
    <t>Clares Cycle, Titan Engines, Super Mario Pizza, F.A.S.T. Racing, Darlene Edwards State Farm, Rainville Auto</t>
  </si>
  <si>
    <t>Winfield</t>
  </si>
  <si>
    <t>Fort Erie</t>
  </si>
  <si>
    <t>All Girls Racing, Intuition Landscape, Green Machine Racing, Grumpies Custom Paint</t>
  </si>
  <si>
    <t>Branden</t>
  </si>
  <si>
    <t>Keys</t>
  </si>
  <si>
    <t>Princeton, ON</t>
  </si>
  <si>
    <t>Honda CR 85</t>
  </si>
  <si>
    <t>Vincent Motorsports, Monarch Cleaning, Amsoil, F.A.S.T. Racing, J &amp; R Hall</t>
  </si>
  <si>
    <t>Pittaway</t>
  </si>
  <si>
    <t>Selkirk, ON</t>
  </si>
  <si>
    <t>Mom &amp; Dad, Triple &amp;#39;R&amp;#39; Racing</t>
  </si>
  <si>
    <t>Shayne</t>
  </si>
  <si>
    <t>Parsons</t>
  </si>
  <si>
    <t>Mom &amp; Dad</t>
  </si>
  <si>
    <t>Adrian</t>
  </si>
  <si>
    <t>Parts Canada, Pro 6 Cycle, Burlington Cycle</t>
  </si>
  <si>
    <t>Brody</t>
  </si>
  <si>
    <t>H.A.S. Racing, Brad Hazel Machining, Pete Allen, Brian Newman, Brazzell Automotive, Pure Attitude Activeware, Guy Hughson, Tower Tattoos, KD Design, American Harley Davidson</t>
  </si>
  <si>
    <t>Ball</t>
  </si>
  <si>
    <t>Mom and Dad</t>
  </si>
  <si>
    <t>Mavrick</t>
  </si>
  <si>
    <t>Cyr</t>
  </si>
  <si>
    <t>Standings 2018 - 85CC</t>
  </si>
  <si>
    <t>85CC</t>
  </si>
  <si>
    <t>Standings 2018 - 65CC</t>
  </si>
  <si>
    <t>65CC</t>
  </si>
  <si>
    <t>Myles</t>
  </si>
  <si>
    <t>Daddy Ward</t>
  </si>
  <si>
    <t>Seth</t>
  </si>
  <si>
    <t>Jayda</t>
  </si>
  <si>
    <t>Brauweiler</t>
  </si>
  <si>
    <t>Titan Cycle, APJ Home Improvments, ATV Performance &amp; Leisure</t>
  </si>
  <si>
    <t>Liam</t>
  </si>
  <si>
    <t>Caskie</t>
  </si>
  <si>
    <t>Brantford, ON</t>
  </si>
  <si>
    <t>American Harley Davidson, Twenty Six Suspension, Rider&amp;#39;s Choice, Kings Small Engine Repair, The Media Shop, Mom, Dad &amp; Abby, Grandma &amp; Grandpa, Nana &amp; Papa</t>
  </si>
  <si>
    <t>Golden Brothers, Archie&amp;#39;s Subs, Papa, Mom and Dad, Grandma, Lifetime Exteriors, LP Drywall, Special thanks to Bob, Tiki Tan, Patti&amp;#39;s Place</t>
  </si>
  <si>
    <t>Bertola</t>
  </si>
  <si>
    <t>Hilton, NY</t>
  </si>
  <si>
    <t>Papa Wayne, Gina, Grandma, Butchy &amp; Josh</t>
  </si>
  <si>
    <t>Collard-McMillan</t>
  </si>
  <si>
    <t>DNF 5</t>
  </si>
  <si>
    <t>Standings 2018 - 50CC - Shaft</t>
  </si>
  <si>
    <t>50CC - Shaft</t>
  </si>
  <si>
    <t>Bryson</t>
  </si>
  <si>
    <t>Jameson</t>
  </si>
  <si>
    <t>Andrews</t>
  </si>
  <si>
    <t>Standings 2018 - 50CC - Chain</t>
  </si>
  <si>
    <t>50CC - Chain</t>
  </si>
  <si>
    <t>PRC</t>
  </si>
  <si>
    <t>Emily</t>
  </si>
  <si>
    <t>Smith</t>
  </si>
  <si>
    <t>Carrel</t>
  </si>
  <si>
    <t>Windham Centre, ON</t>
  </si>
  <si>
    <t>Baja</t>
  </si>
  <si>
    <t>Peyton</t>
  </si>
  <si>
    <t>Kovacs</t>
  </si>
  <si>
    <t>DNF 3</t>
  </si>
  <si>
    <t>Standings 2018 - Production ATV</t>
  </si>
  <si>
    <t>Production ATV</t>
  </si>
  <si>
    <t>Chandler</t>
  </si>
  <si>
    <t>Carrying Place, ON</t>
  </si>
  <si>
    <t>Chuck</t>
  </si>
  <si>
    <t>Graham</t>
  </si>
  <si>
    <t>Embrun, ON</t>
  </si>
  <si>
    <t>Right Rear Pocket</t>
  </si>
  <si>
    <t>Mickie</t>
  </si>
  <si>
    <t>Vance</t>
  </si>
  <si>
    <t>Andrew</t>
  </si>
  <si>
    <t>Sherkston, ON</t>
  </si>
  <si>
    <t>Me, Myself and I</t>
  </si>
  <si>
    <t>May</t>
  </si>
  <si>
    <t>Johannse</t>
  </si>
  <si>
    <t>Johnathan</t>
  </si>
  <si>
    <t>Kopeshni</t>
  </si>
  <si>
    <t>Intuition Landescape Inc</t>
  </si>
  <si>
    <t>Standings 2018 - Vintage</t>
  </si>
  <si>
    <t>Vintage</t>
  </si>
  <si>
    <t>1978 Rotax</t>
  </si>
  <si>
    <t>Harley Davidson</t>
  </si>
  <si>
    <t>XT 500</t>
  </si>
  <si>
    <t>XS 650</t>
  </si>
  <si>
    <t>Steve</t>
  </si>
  <si>
    <t>Dons Welding &amp; Trailer Parts, B &amp; S Custom Cycle</t>
  </si>
  <si>
    <t>Ariel 500</t>
  </si>
  <si>
    <t>370 CAN-AM</t>
  </si>
  <si>
    <t>DNF 6</t>
  </si>
  <si>
    <t>Standings 2018 - Vintage Mod</t>
  </si>
  <si>
    <t>Vintage Mod</t>
  </si>
  <si>
    <t>Harrett</t>
  </si>
  <si>
    <t>Kingston, ON</t>
  </si>
  <si>
    <t>600 Wodds-Rotax</t>
  </si>
  <si>
    <t>Fairfull</t>
  </si>
  <si>
    <t>Guelph, ON</t>
  </si>
  <si>
    <t>Honda XL 350</t>
  </si>
  <si>
    <t>KW Honda, P.M.M</t>
  </si>
  <si>
    <t>YZ 250</t>
  </si>
  <si>
    <t>Standings 2018 - Vintage Dino</t>
  </si>
  <si>
    <t>Vintage Dino</t>
  </si>
  <si>
    <t>Standings 2018 - Beginner</t>
  </si>
  <si>
    <t>Standings 2018 - ATV Youth</t>
  </si>
  <si>
    <t>Standings 2018 - Lightweight Vintage</t>
  </si>
  <si>
    <t>Lightweight Vintage</t>
  </si>
  <si>
    <t>Yamaha 250</t>
  </si>
  <si>
    <t>Bob</t>
  </si>
  <si>
    <t>Howard</t>
  </si>
  <si>
    <t>Honda 350</t>
  </si>
  <si>
    <t>Honda 125</t>
  </si>
  <si>
    <t>Joe</t>
  </si>
  <si>
    <t>Roeder</t>
  </si>
  <si>
    <t>Depatie</t>
  </si>
  <si>
    <t>DNF 4</t>
  </si>
  <si>
    <t>Standings 2018 - Open ATV</t>
  </si>
  <si>
    <t>Open ATV</t>
  </si>
  <si>
    <t>Doucette</t>
  </si>
  <si>
    <t>Vineland, ON</t>
  </si>
  <si>
    <t>TRX 600 Honda</t>
  </si>
  <si>
    <t>Twisted Art &amp; Fab, Outlaw Productions</t>
  </si>
  <si>
    <t>Polaris</t>
  </si>
  <si>
    <t>TRX 250R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</si>
</sst>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>
      <alignment horizontal="center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3">
      <alignment horizontal="center"/>
      <protection/>
    </xf>
    <xf numFmtId="0" fontId="0" fillId="33" borderId="3">
      <alignment horizontal="center"/>
      <protection/>
    </xf>
    <xf numFmtId="0" fontId="25" fillId="34" borderId="0">
      <alignment horizontal="center"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5" fillId="0" borderId="3" xfId="48">
      <alignment horizontal="center"/>
      <protection/>
    </xf>
    <xf numFmtId="0" fontId="0" fillId="0" borderId="3" xfId="59">
      <alignment horizontal="center"/>
      <protection/>
    </xf>
    <xf numFmtId="0" fontId="0" fillId="33" borderId="3" xfId="60">
      <alignment horizontal="center"/>
      <protection/>
    </xf>
    <xf numFmtId="0" fontId="25" fillId="0" borderId="3" xfId="48">
      <alignment horizontal="center"/>
      <protection/>
    </xf>
    <xf numFmtId="0" fontId="25" fillId="34" borderId="0" xfId="6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s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ointPos" xfId="59"/>
    <cellStyle name="PositionStyle" xfId="60"/>
    <cellStyle name="standing_titl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412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216</v>
      </c>
      <c r="C6" s="2"/>
      <c r="D6" s="2" t="s">
        <v>413</v>
      </c>
      <c r="E6" s="2" t="s">
        <v>362</v>
      </c>
      <c r="F6" s="2" t="s">
        <v>363</v>
      </c>
      <c r="G6" s="2">
        <f aca="true" t="shared" si="0" ref="G6:G12">I6+K6+M6+O6+Q6+S6+U6+W6+Y6+AA6+AC6</f>
        <v>115</v>
      </c>
      <c r="H6" s="3">
        <v>1</v>
      </c>
      <c r="I6" s="2">
        <f>IF(H6=0,0,IF(H6="DNS",0,IF(LEFT(H6,3)="DNF",INDEX(Points!C3:C27,RIGHT(H6,LEN(H6)-3),1),IF(H6&lt;25,INDEX(Points!C3:C27,H6,1)))))</f>
        <v>23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/>
      <c r="O6" s="2">
        <f>IF(N6=0,0,IF(N6="DNS",0,IF(LEFT(N6,3)="DNF",INDEX(Points!C3:C27,RIGHT(N6,LEN(N6)-3),1),IF(N6&lt;25,INDEX(Points!C3:C27,N6,1)))))</f>
        <v>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/>
      <c r="AC6" s="2">
        <f>IF(AB6=0,0,IF(AB6="DNS",0,IF(LEFT(AB6,3)="DNF",INDEX(Points!C3:C27,RIGHT(AB6,LEN(AB6)-3),1),IF(AB6&lt;25,INDEX(Points!C3:C27,AB6,1)))))</f>
        <v>0</v>
      </c>
      <c r="AD6" s="2" t="s">
        <v>364</v>
      </c>
      <c r="AE6" s="2" t="s">
        <v>45</v>
      </c>
      <c r="AF6" s="2" t="s">
        <v>365</v>
      </c>
    </row>
    <row r="7" spans="1:32" ht="15">
      <c r="A7" s="2">
        <v>2</v>
      </c>
      <c r="B7" s="2">
        <v>711</v>
      </c>
      <c r="C7" s="2">
        <v>123678216723</v>
      </c>
      <c r="D7" s="2" t="s">
        <v>413</v>
      </c>
      <c r="E7" s="2" t="s">
        <v>366</v>
      </c>
      <c r="F7" s="2" t="s">
        <v>367</v>
      </c>
      <c r="G7" s="2">
        <f t="shared" si="0"/>
        <v>108</v>
      </c>
      <c r="H7" s="3">
        <v>3</v>
      </c>
      <c r="I7" s="2">
        <f>IF(H7=0,0,IF(H7="DNS",0,IF(LEFT(H7,3)="DNF",INDEX(Points!C3:C27,RIGHT(H7,LEN(H7)-3),1),IF(H7&lt;25,INDEX(Points!C3:C27,H7,1)))))</f>
        <v>18</v>
      </c>
      <c r="J7" s="3">
        <v>3</v>
      </c>
      <c r="K7" s="2">
        <f>IF(J7=0,0,IF(J7="DNS",0,IF(LEFT(J7,3)="DNF",INDEX(Points!C3:C27,RIGHT(J7,LEN(J7)-3),1),IF(J7&lt;25,INDEX(Points!C3:C27,J7,1)))))</f>
        <v>18</v>
      </c>
      <c r="L7" s="3">
        <v>3</v>
      </c>
      <c r="M7" s="2">
        <f>IF(L7=0,0,IF(L7="DNS",0,IF(LEFT(L7,3)="DNF",INDEX(Points!C3:C27,RIGHT(L7,LEN(L7)-3),1),IF(L7&lt;25,INDEX(Points!C3:C27,L7,1)))))</f>
        <v>18</v>
      </c>
      <c r="N7" s="3"/>
      <c r="O7" s="2">
        <f>IF(N7=0,0,IF(N7="DNS",0,IF(LEFT(N7,3)="DNF",INDEX(Points!C3:C27,RIGHT(N7,LEN(N7)-3),1),IF(N7&lt;25,INDEX(Points!C3:C27,N7,1)))))</f>
        <v>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2</v>
      </c>
      <c r="U7" s="2">
        <f>IF(T7=0,0,IF(T7="DNS",0,IF(LEFT(T7,3)="DNF",INDEX(Points!C3:C27,RIGHT(T7,LEN(T7)-3),1),IF(T7&lt;25,INDEX(Points!C3:C27,T7,1)))))</f>
        <v>20</v>
      </c>
      <c r="V7" s="3"/>
      <c r="W7" s="2">
        <f>IF(V7=0,0,IF(V7="DNS",0,IF(LEFT(V7,3)="DNF",INDEX(Points!C3:C27,RIGHT(V7,LEN(V7)-3),1),IF(V7&lt;25,INDEX(Points!C3:C27,V7,1)))))</f>
        <v>0</v>
      </c>
      <c r="X7" s="3">
        <v>5</v>
      </c>
      <c r="Y7" s="2">
        <f>IF(X7=0,0,IF(X7="DNS",0,IF(LEFT(X7,3)="DNF",INDEX(Points!C3:C27,RIGHT(X7,LEN(X7)-3),1),IF(X7&lt;25,INDEX(Points!C3:C27,X7,1)))))</f>
        <v>14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73</v>
      </c>
      <c r="AE7" s="2" t="s">
        <v>418</v>
      </c>
      <c r="AF7" s="2"/>
    </row>
    <row r="8" spans="1:32" ht="15">
      <c r="A8" s="2">
        <v>3</v>
      </c>
      <c r="B8" s="2">
        <v>77</v>
      </c>
      <c r="C8" s="2">
        <v>123678100909</v>
      </c>
      <c r="D8" s="2" t="s">
        <v>413</v>
      </c>
      <c r="E8" s="2" t="s">
        <v>368</v>
      </c>
      <c r="F8" s="2" t="s">
        <v>351</v>
      </c>
      <c r="G8" s="2">
        <f t="shared" si="0"/>
        <v>83</v>
      </c>
      <c r="H8" s="3">
        <v>2</v>
      </c>
      <c r="I8" s="2">
        <f>IF(H8=0,0,IF(H8="DNS",0,IF(LEFT(H8,3)="DNF",INDEX(Points!C3:C27,RIGHT(H8,LEN(H8)-3),1),IF(H8&lt;25,INDEX(Points!C3:C27,H8,1)))))</f>
        <v>20</v>
      </c>
      <c r="J8" s="3"/>
      <c r="K8" s="2">
        <f>IF(J8=0,0,IF(J8="DNS",0,IF(LEFT(J8,3)="DNF",INDEX(Points!C3:C27,RIGHT(J8,LEN(J8)-3),1),IF(J8&lt;25,INDEX(Points!C3:C27,J8,1)))))</f>
        <v>0</v>
      </c>
      <c r="L8" s="3">
        <v>2</v>
      </c>
      <c r="M8" s="2">
        <f>IF(L8=0,0,IF(L8="DNS",0,IF(LEFT(L8,3)="DNF",INDEX(Points!C3:C27,RIGHT(L8,LEN(L8)-3),1),IF(L8&lt;25,INDEX(Points!C3:C27,L8,1)))))</f>
        <v>20</v>
      </c>
      <c r="N8" s="3"/>
      <c r="O8" s="2">
        <f>IF(N8=0,0,IF(N8="DNS",0,IF(LEFT(N8,3)="DNF",INDEX(Points!C3:C27,RIGHT(N8,LEN(N8)-3),1),IF(N8&lt;25,INDEX(Points!C3:C27,N8,1)))))</f>
        <v>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>
        <v>2</v>
      </c>
      <c r="Y8" s="2">
        <f>IF(X8=0,0,IF(X8="DNS",0,IF(LEFT(X8,3)="DNF",INDEX(Points!C3:C27,RIGHT(X8,LEN(X8)-3),1),IF(X8&lt;25,INDEX(Points!C3:C27,X8,1)))))</f>
        <v>20</v>
      </c>
      <c r="Z8" s="3"/>
      <c r="AA8" s="2">
        <f>IF(Z8=0,0,IF(Z8="DNS",0,IF(LEFT(Z8,3)="DNF",INDEX(Points!C3:C27,RIGHT(Z8,LEN(Z8)-3),1),IF(Z8&lt;25,INDEX(Points!C3:C27,Z8,1)))))</f>
        <v>0</v>
      </c>
      <c r="AB8" s="3">
        <v>1</v>
      </c>
      <c r="AC8" s="2">
        <f>IF(AB8=0,0,IF(AB8="DNS",0,IF(LEFT(AB8,3)="DNF",INDEX(Points!C3:C27,RIGHT(AB8,LEN(AB8)-3),1),IF(AB8&lt;25,INDEX(Points!C3:C27,AB8,1)))))</f>
        <v>23</v>
      </c>
      <c r="AD8" s="2" t="s">
        <v>369</v>
      </c>
      <c r="AE8" s="2" t="s">
        <v>45</v>
      </c>
      <c r="AF8" s="2" t="s">
        <v>370</v>
      </c>
    </row>
    <row r="9" spans="1:32" ht="15">
      <c r="A9" s="2">
        <v>4</v>
      </c>
      <c r="B9" s="2">
        <v>21</v>
      </c>
      <c r="C9" s="2">
        <v>123678100572</v>
      </c>
      <c r="D9" s="2" t="s">
        <v>413</v>
      </c>
      <c r="E9" s="2" t="s">
        <v>74</v>
      </c>
      <c r="F9" s="2" t="s">
        <v>360</v>
      </c>
      <c r="G9" s="2">
        <f t="shared" si="0"/>
        <v>68</v>
      </c>
      <c r="H9" s="3">
        <v>4</v>
      </c>
      <c r="I9" s="2">
        <f>IF(H9=0,0,IF(H9="DNS",0,IF(LEFT(H9,3)="DNF",INDEX(Points!C3:C27,RIGHT(H9,LEN(H9)-3),1),IF(H9&lt;25,INDEX(Points!C3:C27,H9,1)))))</f>
        <v>16</v>
      </c>
      <c r="J9" s="3"/>
      <c r="K9" s="2">
        <f>IF(J9=0,0,IF(J9="DNS",0,IF(LEFT(J9,3)="DNF",INDEX(Points!C3:C27,RIGHT(J9,LEN(J9)-3),1),IF(J9&lt;25,INDEX(Points!C3:C27,J9,1)))))</f>
        <v>0</v>
      </c>
      <c r="L9" s="3">
        <v>4</v>
      </c>
      <c r="M9" s="2">
        <f>IF(L9=0,0,IF(L9="DNS",0,IF(LEFT(L9,3)="DNF",INDEX(Points!C3:C27,RIGHT(L9,LEN(L9)-3),1),IF(L9&lt;25,INDEX(Points!C3:C27,L9,1)))))</f>
        <v>16</v>
      </c>
      <c r="N9" s="3"/>
      <c r="O9" s="2">
        <f>IF(N9=0,0,IF(N9="DNS",0,IF(LEFT(N9,3)="DNF",INDEX(Points!C3:C27,RIGHT(N9,LEN(N9)-3),1),IF(N9&lt;25,INDEX(Points!C3:C27,N9,1)))))</f>
        <v>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3</v>
      </c>
      <c r="U9" s="2">
        <f>IF(T9=0,0,IF(T9="DNS",0,IF(LEFT(T9,3)="DNF",INDEX(Points!C3:C27,RIGHT(T9,LEN(T9)-3),1),IF(T9&lt;25,INDEX(Points!C3:C27,T9,1)))))</f>
        <v>18</v>
      </c>
      <c r="V9" s="3"/>
      <c r="W9" s="2">
        <f>IF(V9=0,0,IF(V9="DNS",0,IF(LEFT(V9,3)="DNF",INDEX(Points!C3:C27,RIGHT(V9,LEN(V9)-3),1),IF(V9&lt;25,INDEX(Points!C3:C27,V9,1)))))</f>
        <v>0</v>
      </c>
      <c r="X9" s="3"/>
      <c r="Y9" s="2">
        <f>IF(X9=0,0,IF(X9="DNS",0,IF(LEFT(X9,3)="DNF",INDEX(Points!C3:C27,RIGHT(X9,LEN(X9)-3),1),IF(X9&lt;25,INDEX(Points!C3:C27,X9,1)))))</f>
        <v>0</v>
      </c>
      <c r="Z9" s="3"/>
      <c r="AA9" s="2">
        <f>IF(Z9=0,0,IF(Z9="DNS",0,IF(LEFT(Z9,3)="DNF",INDEX(Points!C3:C27,RIGHT(Z9,LEN(Z9)-3),1),IF(Z9&lt;25,INDEX(Points!C3:C27,Z9,1)))))</f>
        <v>0</v>
      </c>
      <c r="AB9" s="3">
        <v>3</v>
      </c>
      <c r="AC9" s="2">
        <f>IF(AB9=0,0,IF(AB9="DNS",0,IF(LEFT(AB9,3)="DNF",INDEX(Points!C3:C27,RIGHT(AB9,LEN(AB9)-3),1),IF(AB9&lt;25,INDEX(Points!C3:C27,AB9,1)))))</f>
        <v>18</v>
      </c>
      <c r="AD9" s="2" t="s">
        <v>361</v>
      </c>
      <c r="AE9" s="2" t="s">
        <v>181</v>
      </c>
      <c r="AF9" s="2"/>
    </row>
    <row r="10" spans="1:32" ht="15">
      <c r="A10" s="2">
        <v>5</v>
      </c>
      <c r="B10" s="2">
        <v>77</v>
      </c>
      <c r="C10" s="2"/>
      <c r="D10" s="2" t="s">
        <v>413</v>
      </c>
      <c r="E10" s="2" t="s">
        <v>373</v>
      </c>
      <c r="F10" s="2" t="s">
        <v>374</v>
      </c>
      <c r="G10" s="2">
        <f t="shared" si="0"/>
        <v>34</v>
      </c>
      <c r="H10" s="3"/>
      <c r="I10" s="2">
        <f>IF(H10=0,0,IF(H10="DNS",0,IF(LEFT(H10,3)="DNF",INDEX(Points!C3:C27,RIGHT(H10,LEN(H10)-3),1),IF(H10&lt;25,INDEX(Points!C3:C27,H10,1)))))</f>
        <v>0</v>
      </c>
      <c r="J10" s="3"/>
      <c r="K10" s="2">
        <f>IF(J10=0,0,IF(J10="DNS",0,IF(LEFT(J10,3)="DNF",INDEX(Points!C3:C27,RIGHT(J10,LEN(J10)-3),1),IF(J10&lt;25,INDEX(Points!C3:C27,J10,1)))))</f>
        <v>0</v>
      </c>
      <c r="L10" s="3"/>
      <c r="M10" s="2">
        <f>IF(L10=0,0,IF(L10="DNS",0,IF(LEFT(L10,3)="DNF",INDEX(Points!C3:C27,RIGHT(L10,LEN(L10)-3),1),IF(L10&lt;25,INDEX(Points!C3:C27,L10,1)))))</f>
        <v>0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/>
      <c r="U10" s="2">
        <f>IF(T10=0,0,IF(T10="DNS",0,IF(LEFT(T10,3)="DNF",INDEX(Points!C3:C27,RIGHT(T10,LEN(T10)-3),1),IF(T10&lt;25,INDEX(Points!C3:C27,T10,1)))))</f>
        <v>0</v>
      </c>
      <c r="V10" s="3"/>
      <c r="W10" s="2">
        <f>IF(V10=0,0,IF(V10="DNS",0,IF(LEFT(V10,3)="DNF",INDEX(Points!C3:C27,RIGHT(V10,LEN(V10)-3),1),IF(V10&lt;25,INDEX(Points!C3:C27,V10,1)))))</f>
        <v>0</v>
      </c>
      <c r="X10" s="3">
        <v>3</v>
      </c>
      <c r="Y10" s="2">
        <f>IF(X10=0,0,IF(X10="DNS",0,IF(LEFT(X10,3)="DNF",INDEX(Points!C3:C27,RIGHT(X10,LEN(X10)-3),1),IF(X10&lt;25,INDEX(Points!C3:C27,X10,1)))))</f>
        <v>18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4</v>
      </c>
      <c r="AC10" s="2">
        <f>IF(AB10=0,0,IF(AB10="DNS",0,IF(LEFT(AB10,3)="DNF",INDEX(Points!C3:C27,RIGHT(AB10,LEN(AB10)-3),1),IF(AB10&lt;25,INDEX(Points!C3:C27,AB10,1)))))</f>
        <v>16</v>
      </c>
      <c r="AD10" s="2"/>
      <c r="AE10" s="2" t="s">
        <v>419</v>
      </c>
      <c r="AF10" s="2" t="s">
        <v>375</v>
      </c>
    </row>
    <row r="11" spans="1:32" ht="15">
      <c r="A11" s="2">
        <v>6</v>
      </c>
      <c r="B11" s="2">
        <v>29</v>
      </c>
      <c r="C11" s="2">
        <v>123678101074</v>
      </c>
      <c r="D11" s="2" t="s">
        <v>413</v>
      </c>
      <c r="E11" s="2" t="s">
        <v>133</v>
      </c>
      <c r="F11" s="2" t="s">
        <v>414</v>
      </c>
      <c r="G11" s="2">
        <f t="shared" si="0"/>
        <v>20</v>
      </c>
      <c r="H11" s="3"/>
      <c r="I11" s="2">
        <f>IF(H11=0,0,IF(H11="DNS",0,IF(LEFT(H11,3)="DNF",INDEX(Points!C3:C27,RIGHT(H11,LEN(H11)-3),1),IF(H11&lt;25,INDEX(Points!C3:C27,H11,1)))))</f>
        <v>0</v>
      </c>
      <c r="J11" s="3">
        <v>2</v>
      </c>
      <c r="K11" s="2">
        <f>IF(J11=0,0,IF(J11="DNS",0,IF(LEFT(J11,3)="DNF",INDEX(Points!C3:C27,RIGHT(J11,LEN(J11)-3),1),IF(J11&lt;25,INDEX(Points!C3:C27,J11,1)))))</f>
        <v>20</v>
      </c>
      <c r="L11" s="3"/>
      <c r="M11" s="2">
        <f>IF(L11=0,0,IF(L11="DNS",0,IF(LEFT(L11,3)="DNF",INDEX(Points!C3:C27,RIGHT(L11,LEN(L11)-3),1),IF(L11&lt;25,INDEX(Points!C3:C27,L11,1)))))</f>
        <v>0</v>
      </c>
      <c r="N11" s="3"/>
      <c r="O11" s="2">
        <f>IF(N11=0,0,IF(N11="DNS",0,IF(LEFT(N11,3)="DNF",INDEX(Points!C3:C27,RIGHT(N11,LEN(N11)-3),1),IF(N11&lt;25,INDEX(Points!C3:C27,N11,1)))))</f>
        <v>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/>
      <c r="U11" s="2">
        <f>IF(T11=0,0,IF(T11="DNS",0,IF(LEFT(T11,3)="DNF",INDEX(Points!C3:C27,RIGHT(T11,LEN(T11)-3),1),IF(T11&lt;25,INDEX(Points!C3:C27,T11,1)))))</f>
        <v>0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 t="s">
        <v>415</v>
      </c>
      <c r="AE11" s="2" t="s">
        <v>416</v>
      </c>
      <c r="AF11" s="2" t="s">
        <v>417</v>
      </c>
    </row>
    <row r="12" spans="1:32" ht="15">
      <c r="A12" s="2">
        <v>7</v>
      </c>
      <c r="B12" s="2">
        <v>4</v>
      </c>
      <c r="C12" s="2"/>
      <c r="D12" s="2" t="s">
        <v>413</v>
      </c>
      <c r="E12" s="2" t="s">
        <v>371</v>
      </c>
      <c r="F12" s="2" t="s">
        <v>372</v>
      </c>
      <c r="G12" s="2">
        <f t="shared" si="0"/>
        <v>16</v>
      </c>
      <c r="H12" s="3"/>
      <c r="I12" s="2">
        <f>IF(H12=0,0,IF(H12="DNS",0,IF(LEFT(H12,3)="DNF",INDEX(Points!C3:C27,RIGHT(H12,LEN(H12)-3),1),IF(H12&lt;25,INDEX(Points!C3:C27,H12,1)))))</f>
        <v>0</v>
      </c>
      <c r="J12" s="3"/>
      <c r="K12" s="2">
        <f>IF(J12=0,0,IF(J12="DNS",0,IF(LEFT(J12,3)="DNF",INDEX(Points!C3:C27,RIGHT(J12,LEN(J12)-3),1),IF(J12&lt;25,INDEX(Points!C3:C27,J12,1)))))</f>
        <v>0</v>
      </c>
      <c r="L12" s="3"/>
      <c r="M12" s="2">
        <f>IF(L12=0,0,IF(L12="DNS",0,IF(LEFT(L12,3)="DNF",INDEX(Points!C3:C27,RIGHT(L12,LEN(L12)-3),1),IF(L12&lt;25,INDEX(Points!C3:C27,L12,1)))))</f>
        <v>0</v>
      </c>
      <c r="N12" s="3"/>
      <c r="O12" s="2">
        <f>IF(N12=0,0,IF(N12="DNS",0,IF(LEFT(N12,3)="DNF",INDEX(Points!C3:C27,RIGHT(N12,LEN(N12)-3),1),IF(N12&lt;25,INDEX(Points!C3:C27,N12,1)))))</f>
        <v>0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>
        <v>4</v>
      </c>
      <c r="Y12" s="2">
        <f>IF(X12=0,0,IF(X12="DNS",0,IF(LEFT(X12,3)="DNF",INDEX(Points!C3:C27,RIGHT(X12,LEN(X12)-3),1),IF(X12&lt;25,INDEX(Points!C3:C27,X12,1)))))</f>
        <v>16</v>
      </c>
      <c r="Z12" s="3"/>
      <c r="AA12" s="2">
        <f>IF(Z12=0,0,IF(Z12="DNS",0,IF(LEFT(Z12,3)="DNF",INDEX(Points!C3:C27,RIGHT(Z12,LEN(Z12)-3),1),IF(Z12&lt;25,INDEX(Points!C3:C27,Z12,1)))))</f>
        <v>0</v>
      </c>
      <c r="AB12" s="3"/>
      <c r="AC12" s="2">
        <f>IF(AB12=0,0,IF(AB12="DNS",0,IF(LEFT(AB12,3)="DNF",INDEX(Points!C3:C27,RIGHT(AB12,LEN(AB12)-3),1),IF(AB12&lt;25,INDEX(Points!C3:C27,AB12,1)))))</f>
        <v>0</v>
      </c>
      <c r="AD12" s="2"/>
      <c r="AE12" s="2"/>
      <c r="AF12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41</v>
      </c>
      <c r="C6" s="2">
        <v>123678100633</v>
      </c>
      <c r="D6" s="2" t="s">
        <v>343</v>
      </c>
      <c r="E6" s="2" t="s">
        <v>344</v>
      </c>
      <c r="F6" s="2" t="s">
        <v>144</v>
      </c>
      <c r="G6" s="2">
        <f>I6+K6+M6+O6+Q6+S6+U6+W6+Y6+AA6+AC6</f>
        <v>23</v>
      </c>
      <c r="H6" s="3"/>
      <c r="I6" s="2">
        <f>IF(H6=0,0,IF(H6="DNS",0,IF(LEFT(H6,3)="DNF",INDEX(Points!C3:C27,RIGHT(H6,LEN(H6)-3),1),IF(H6&lt;25,INDEX(Points!C3:C27,H6,1)))))</f>
        <v>0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/>
      <c r="M6" s="2">
        <f>IF(L6=0,0,IF(L6="DNS",0,IF(LEFT(L6,3)="DNF",INDEX(Points!C3:C27,RIGHT(L6,LEN(L6)-3),1),IF(L6&lt;25,INDEX(Points!C3:C27,L6,1)))))</f>
        <v>0</v>
      </c>
      <c r="N6" s="3"/>
      <c r="O6" s="2">
        <f>IF(N6=0,0,IF(N6="DNS",0,IF(LEFT(N6,3)="DNF",INDEX(Points!C3:C27,RIGHT(N6,LEN(N6)-3),1),IF(N6&lt;25,INDEX(Points!C3:C27,N6,1)))))</f>
        <v>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/>
      <c r="U6" s="2">
        <f>IF(T6=0,0,IF(T6="DNS",0,IF(LEFT(T6,3)="DNF",INDEX(Points!C3:C27,RIGHT(T6,LEN(T6)-3),1),IF(T6&lt;25,INDEX(Points!C3:C27,T6,1)))))</f>
        <v>0</v>
      </c>
      <c r="V6" s="3"/>
      <c r="W6" s="2">
        <f>IF(V6=0,0,IF(V6="DNS",0,IF(LEFT(V6,3)="DNF",INDEX(Points!C3:C27,RIGHT(V6,LEN(V6)-3),1),IF(V6&lt;25,INDEX(Points!C3:C27,V6,1)))))</f>
        <v>0</v>
      </c>
      <c r="X6" s="3"/>
      <c r="Y6" s="2">
        <f>IF(X6=0,0,IF(X6="DNS",0,IF(LEFT(X6,3)="DNF",INDEX(Points!C3:C27,RIGHT(X6,LEN(X6)-3),1),IF(X6&lt;25,INDEX(Points!C3:C27,X6,1)))))</f>
        <v>0</v>
      </c>
      <c r="Z6" s="3"/>
      <c r="AA6" s="2">
        <f>IF(Z6=0,0,IF(Z6="DNS",0,IF(LEFT(Z6,3)="DNF",INDEX(Points!C3:C27,RIGHT(Z6,LEN(Z6)-3),1),IF(Z6&lt;25,INDEX(Points!C3:C27,Z6,1)))))</f>
        <v>0</v>
      </c>
      <c r="AB6" s="3"/>
      <c r="AC6" s="2">
        <f>IF(AB6=0,0,IF(AB6="DNS",0,IF(LEFT(AB6,3)="DNF",INDEX(Points!C3:C27,RIGHT(AB6,LEN(AB6)-3),1),IF(AB6&lt;25,INDEX(Points!C3:C27,AB6,1)))))</f>
        <v>0</v>
      </c>
      <c r="AD6" s="2"/>
      <c r="AE6" s="2"/>
      <c r="AF6" s="2"/>
    </row>
    <row r="7" spans="1:32" ht="15">
      <c r="A7" s="2">
        <v>2</v>
      </c>
      <c r="B7" s="2">
        <v>46</v>
      </c>
      <c r="C7" s="2"/>
      <c r="D7" s="2" t="s">
        <v>343</v>
      </c>
      <c r="E7" s="2" t="s">
        <v>345</v>
      </c>
      <c r="F7" s="2" t="s">
        <v>346</v>
      </c>
      <c r="G7" s="2">
        <f>I7+K7+M7+O7+Q7+S7+U7+W7+Y7+AA7+AC7</f>
        <v>20</v>
      </c>
      <c r="H7" s="3"/>
      <c r="I7" s="2">
        <f>IF(H7=0,0,IF(H7="DNS",0,IF(LEFT(H7,3)="DNF",INDEX(Points!C3:C27,RIGHT(H7,LEN(H7)-3),1),IF(H7&lt;25,INDEX(Points!C3:C27,H7,1)))))</f>
        <v>0</v>
      </c>
      <c r="J7" s="3">
        <v>2</v>
      </c>
      <c r="K7" s="2">
        <f>IF(J7=0,0,IF(J7="DNS",0,IF(LEFT(J7,3)="DNF",INDEX(Points!C3:C27,RIGHT(J7,LEN(J7)-3),1),IF(J7&lt;25,INDEX(Points!C3:C27,J7,1)))))</f>
        <v>20</v>
      </c>
      <c r="L7" s="3"/>
      <c r="M7" s="2">
        <f>IF(L7=0,0,IF(L7="DNS",0,IF(LEFT(L7,3)="DNF",INDEX(Points!C3:C27,RIGHT(L7,LEN(L7)-3),1),IF(L7&lt;25,INDEX(Points!C3:C27,L7,1)))))</f>
        <v>0</v>
      </c>
      <c r="N7" s="3"/>
      <c r="O7" s="2">
        <f>IF(N7=0,0,IF(N7="DNS",0,IF(LEFT(N7,3)="DNF",INDEX(Points!C3:C27,RIGHT(N7,LEN(N7)-3),1),IF(N7&lt;25,INDEX(Points!C3:C27,N7,1)))))</f>
        <v>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/>
      <c r="U7" s="2">
        <f>IF(T7=0,0,IF(T7="DNS",0,IF(LEFT(T7,3)="DNF",INDEX(Points!C3:C27,RIGHT(T7,LEN(T7)-3),1),IF(T7&lt;25,INDEX(Points!C3:C27,T7,1)))))</f>
        <v>0</v>
      </c>
      <c r="V7" s="3"/>
      <c r="W7" s="2">
        <f>IF(V7=0,0,IF(V7="DNS",0,IF(LEFT(V7,3)="DNF",INDEX(Points!C3:C27,RIGHT(V7,LEN(V7)-3),1),IF(V7&lt;25,INDEX(Points!C3:C27,V7,1)))))</f>
        <v>0</v>
      </c>
      <c r="X7" s="3"/>
      <c r="Y7" s="2">
        <f>IF(X7=0,0,IF(X7="DNS",0,IF(LEFT(X7,3)="DNF",INDEX(Points!C3:C27,RIGHT(X7,LEN(X7)-3),1),IF(X7&lt;25,INDEX(Points!C3:C27,X7,1)))))</f>
        <v>0</v>
      </c>
      <c r="Z7" s="3"/>
      <c r="AA7" s="2">
        <f>IF(Z7=0,0,IF(Z7="DNS",0,IF(LEFT(Z7,3)="DNF",INDEX(Points!C3:C27,RIGHT(Z7,LEN(Z7)-3),1),IF(Z7&lt;25,INDEX(Points!C3:C27,Z7,1)))))</f>
        <v>0</v>
      </c>
      <c r="AB7" s="3"/>
      <c r="AC7" s="2">
        <f>IF(AB7=0,0,IF(AB7="DNS",0,IF(LEFT(AB7,3)="DNF",INDEX(Points!C3:C27,RIGHT(AB7,LEN(AB7)-3),1),IF(AB7&lt;25,INDEX(Points!C3:C27,AB7,1)))))</f>
        <v>0</v>
      </c>
      <c r="AD7" s="2"/>
      <c r="AE7" s="2"/>
      <c r="AF7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8</v>
      </c>
      <c r="C6" s="2">
        <v>123678212268</v>
      </c>
      <c r="D6" s="2" t="s">
        <v>325</v>
      </c>
      <c r="E6" s="2" t="s">
        <v>332</v>
      </c>
      <c r="F6" s="2" t="s">
        <v>333</v>
      </c>
      <c r="G6" s="2">
        <f aca="true" t="shared" si="0" ref="G6:G13">I6+K6+M6+O6+Q6+S6+U6+W6+Y6+AA6+AC6</f>
        <v>161</v>
      </c>
      <c r="H6" s="3">
        <v>1</v>
      </c>
      <c r="I6" s="2">
        <f>IF(H6=0,0,IF(H6="DNS",0,IF(LEFT(H6,3)="DNF",INDEX(Points!C3:C27,RIGHT(H6,LEN(H6)-3),1),IF(H6&lt;25,INDEX(Points!C3:C27,H6,1)))))</f>
        <v>23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334</v>
      </c>
      <c r="AE6" s="2" t="s">
        <v>23</v>
      </c>
      <c r="AF6" s="2" t="s">
        <v>335</v>
      </c>
    </row>
    <row r="7" spans="1:32" ht="15">
      <c r="A7" s="2">
        <v>2</v>
      </c>
      <c r="B7" s="2">
        <v>70</v>
      </c>
      <c r="C7" s="2"/>
      <c r="D7" s="2" t="s">
        <v>325</v>
      </c>
      <c r="E7" s="2" t="s">
        <v>328</v>
      </c>
      <c r="F7" s="2" t="s">
        <v>208</v>
      </c>
      <c r="G7" s="2">
        <f t="shared" si="0"/>
        <v>138</v>
      </c>
      <c r="H7" s="3">
        <v>2</v>
      </c>
      <c r="I7" s="2">
        <f>IF(H7=0,0,IF(H7="DNS",0,IF(LEFT(H7,3)="DNF",INDEX(Points!C3:C27,RIGHT(H7,LEN(H7)-3),1),IF(H7&lt;25,INDEX(Points!C3:C27,H7,1)))))</f>
        <v>20</v>
      </c>
      <c r="J7" s="3">
        <v>2</v>
      </c>
      <c r="K7" s="2">
        <f>IF(J7=0,0,IF(J7="DNS",0,IF(LEFT(J7,3)="DNF",INDEX(Points!C3:C27,RIGHT(J7,LEN(J7)-3),1),IF(J7&lt;25,INDEX(Points!C3:C27,J7,1)))))</f>
        <v>20</v>
      </c>
      <c r="L7" s="3">
        <v>3</v>
      </c>
      <c r="M7" s="2">
        <f>IF(L7=0,0,IF(L7="DNS",0,IF(LEFT(L7,3)="DNF",INDEX(Points!C3:C27,RIGHT(L7,LEN(L7)-3),1),IF(L7&lt;25,INDEX(Points!C3:C27,L7,1)))))</f>
        <v>18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2</v>
      </c>
      <c r="U7" s="2">
        <f>IF(T7=0,0,IF(T7="DNS",0,IF(LEFT(T7,3)="DNF",INDEX(Points!C3:C27,RIGHT(T7,LEN(T7)-3),1),IF(T7&lt;25,INDEX(Points!C3:C27,T7,1)))))</f>
        <v>20</v>
      </c>
      <c r="V7" s="3"/>
      <c r="W7" s="2">
        <f>IF(V7=0,0,IF(V7="DNS",0,IF(LEFT(V7,3)="DNF",INDEX(Points!C3:C27,RIGHT(V7,LEN(V7)-3),1),IF(V7&lt;25,INDEX(Points!C3:C27,V7,1)))))</f>
        <v>0</v>
      </c>
      <c r="X7" s="3">
        <v>2</v>
      </c>
      <c r="Y7" s="2">
        <f>IF(X7=0,0,IF(X7="DNS",0,IF(LEFT(X7,3)="DNF",INDEX(Points!C3:C27,RIGHT(X7,LEN(X7)-3),1),IF(X7&lt;25,INDEX(Points!C3:C27,X7,1)))))</f>
        <v>20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40</v>
      </c>
      <c r="AE7" s="2" t="s">
        <v>19</v>
      </c>
      <c r="AF7" s="2" t="s">
        <v>336</v>
      </c>
    </row>
    <row r="8" spans="1:32" ht="15">
      <c r="A8" s="2">
        <v>3</v>
      </c>
      <c r="B8" s="2">
        <v>6</v>
      </c>
      <c r="C8" s="2">
        <v>123678213456</v>
      </c>
      <c r="D8" s="2" t="s">
        <v>325</v>
      </c>
      <c r="E8" s="2" t="s">
        <v>328</v>
      </c>
      <c r="F8" s="2" t="s">
        <v>312</v>
      </c>
      <c r="G8" s="2">
        <f t="shared" si="0"/>
        <v>116</v>
      </c>
      <c r="H8" s="3">
        <v>4</v>
      </c>
      <c r="I8" s="2">
        <f>IF(H8=0,0,IF(H8="DNS",0,IF(LEFT(H8,3)="DNF",INDEX(Points!C3:C27,RIGHT(H8,LEN(H8)-3),1),IF(H8&lt;25,INDEX(Points!C3:C27,H8,1)))))</f>
        <v>16</v>
      </c>
      <c r="J8" s="3">
        <v>4</v>
      </c>
      <c r="K8" s="2">
        <f>IF(J8=0,0,IF(J8="DNS",0,IF(LEFT(J8,3)="DNF",INDEX(Points!C3:C27,RIGHT(J8,LEN(J8)-3),1),IF(J8&lt;25,INDEX(Points!C3:C27,J8,1)))))</f>
        <v>16</v>
      </c>
      <c r="L8" s="3">
        <v>4</v>
      </c>
      <c r="M8" s="2">
        <f>IF(L8=0,0,IF(L8="DNS",0,IF(LEFT(L8,3)="DNF",INDEX(Points!C3:C27,RIGHT(L8,LEN(L8)-3),1),IF(L8&lt;25,INDEX(Points!C3:C27,L8,1)))))</f>
        <v>16</v>
      </c>
      <c r="N8" s="3" t="s">
        <v>341</v>
      </c>
      <c r="O8" s="2">
        <f>IF(N8=0,0,IF(N8="DNS",0,IF(LEFT(N8,3)="DNF",INDEX(Points!C3:C27,RIGHT(N8,LEN(N8)-3),1),IF(N8&lt;25,INDEX(Points!C3:C27,N8,1)))))</f>
        <v>14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3</v>
      </c>
      <c r="U8" s="2">
        <f>IF(T8=0,0,IF(T8="DNS",0,IF(LEFT(T8,3)="DNF",INDEX(Points!C3:C27,RIGHT(T8,LEN(T8)-3),1),IF(T8&lt;25,INDEX(Points!C3:C27,T8,1)))))</f>
        <v>18</v>
      </c>
      <c r="V8" s="3"/>
      <c r="W8" s="2">
        <f>IF(V8=0,0,IF(V8="DNS",0,IF(LEFT(V8,3)="DNF",INDEX(Points!C3:C27,RIGHT(V8,LEN(V8)-3),1),IF(V8&lt;25,INDEX(Points!C3:C27,V8,1)))))</f>
        <v>0</v>
      </c>
      <c r="X8" s="3">
        <v>3</v>
      </c>
      <c r="Y8" s="2">
        <f>IF(X8=0,0,IF(X8="DNS",0,IF(LEFT(X8,3)="DNF",INDEX(Points!C3:C27,RIGHT(X8,LEN(X8)-3),1),IF(X8&lt;25,INDEX(Points!C3:C27,X8,1)))))</f>
        <v>18</v>
      </c>
      <c r="Z8" s="3"/>
      <c r="AA8" s="2">
        <f>IF(Z8=0,0,IF(Z8="DNS",0,IF(LEFT(Z8,3)="DNF",INDEX(Points!C3:C27,RIGHT(Z8,LEN(Z8)-3),1),IF(Z8&lt;25,INDEX(Points!C3:C27,Z8,1)))))</f>
        <v>0</v>
      </c>
      <c r="AB8" s="3">
        <v>3</v>
      </c>
      <c r="AC8" s="2">
        <f>IF(AB8=0,0,IF(AB8="DNS",0,IF(LEFT(AB8,3)="DNF",INDEX(Points!C3:C27,RIGHT(AB8,LEN(AB8)-3),1),IF(AB8&lt;25,INDEX(Points!C3:C27,AB8,1)))))</f>
        <v>18</v>
      </c>
      <c r="AD8" s="2"/>
      <c r="AE8" s="2"/>
      <c r="AF8" s="2" t="s">
        <v>313</v>
      </c>
    </row>
    <row r="9" spans="1:32" ht="15">
      <c r="A9" s="2">
        <v>4</v>
      </c>
      <c r="B9" s="2">
        <v>7</v>
      </c>
      <c r="C9" s="2">
        <v>123678101166</v>
      </c>
      <c r="D9" s="2" t="s">
        <v>325</v>
      </c>
      <c r="E9" s="2" t="s">
        <v>329</v>
      </c>
      <c r="F9" s="2" t="s">
        <v>330</v>
      </c>
      <c r="G9" s="2">
        <f t="shared" si="0"/>
        <v>64</v>
      </c>
      <c r="H9" s="3">
        <v>3</v>
      </c>
      <c r="I9" s="2">
        <f>IF(H9=0,0,IF(H9="DNS",0,IF(LEFT(H9,3)="DNF",INDEX(Points!C3:C27,RIGHT(H9,LEN(H9)-3),1),IF(H9&lt;25,INDEX(Points!C3:C27,H9,1)))))</f>
        <v>18</v>
      </c>
      <c r="J9" s="3" t="s">
        <v>85</v>
      </c>
      <c r="K9" s="2">
        <f>IF(J9=0,0,IF(J9="DNS",0,IF(LEFT(J9,3)="DNF",INDEX(Points!C3:C27,RIGHT(J9,LEN(J9)-3),1),IF(J9&lt;25,INDEX(Points!C3:C27,J9,1)))))</f>
        <v>0</v>
      </c>
      <c r="L9" s="3"/>
      <c r="M9" s="2">
        <f>IF(L9=0,0,IF(L9="DNS",0,IF(LEFT(L9,3)="DNF",INDEX(Points!C3:C27,RIGHT(L9,LEN(L9)-3),1),IF(L9&lt;25,INDEX(Points!C3:C27,L9,1)))))</f>
        <v>0</v>
      </c>
      <c r="N9" s="3">
        <v>4</v>
      </c>
      <c r="O9" s="2">
        <f>IF(N9=0,0,IF(N9="DNS",0,IF(LEFT(N9,3)="DNF",INDEX(Points!C3:C27,RIGHT(N9,LEN(N9)-3),1),IF(N9&lt;25,INDEX(Points!C3:C27,N9,1)))))</f>
        <v>16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5</v>
      </c>
      <c r="U9" s="2">
        <f>IF(T9=0,0,IF(T9="DNS",0,IF(LEFT(T9,3)="DNF",INDEX(Points!C3:C27,RIGHT(T9,LEN(T9)-3),1),IF(T9&lt;25,INDEX(Points!C3:C27,T9,1)))))</f>
        <v>14</v>
      </c>
      <c r="V9" s="3"/>
      <c r="W9" s="2">
        <f>IF(V9=0,0,IF(V9="DNS",0,IF(LEFT(V9,3)="DNF",INDEX(Points!C3:C27,RIGHT(V9,LEN(V9)-3),1),IF(V9&lt;25,INDEX(Points!C3:C27,V9,1)))))</f>
        <v>0</v>
      </c>
      <c r="X9" s="3">
        <v>4</v>
      </c>
      <c r="Y9" s="2">
        <f>IF(X9=0,0,IF(X9="DNS",0,IF(LEFT(X9,3)="DNF",INDEX(Points!C3:C27,RIGHT(X9,LEN(X9)-3),1),IF(X9&lt;25,INDEX(Points!C3:C27,X9,1)))))</f>
        <v>16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/>
      <c r="AE9" s="2"/>
      <c r="AF9" s="2" t="s">
        <v>331</v>
      </c>
    </row>
    <row r="10" spans="1:32" ht="15">
      <c r="A10" s="2">
        <v>5</v>
      </c>
      <c r="B10" s="2">
        <v>31</v>
      </c>
      <c r="C10" s="2"/>
      <c r="D10" s="2" t="s">
        <v>325</v>
      </c>
      <c r="E10" s="2" t="s">
        <v>103</v>
      </c>
      <c r="F10" s="2" t="s">
        <v>337</v>
      </c>
      <c r="G10" s="2">
        <f t="shared" si="0"/>
        <v>36</v>
      </c>
      <c r="H10" s="3"/>
      <c r="I10" s="2">
        <f>IF(H10=0,0,IF(H10="DNS",0,IF(LEFT(H10,3)="DNF",INDEX(Points!C3:C27,RIGHT(H10,LEN(H10)-3),1),IF(H10&lt;25,INDEX(Points!C3:C27,H10,1)))))</f>
        <v>0</v>
      </c>
      <c r="J10" s="3"/>
      <c r="K10" s="2">
        <f>IF(J10=0,0,IF(J10="DNS",0,IF(LEFT(J10,3)="DNF",INDEX(Points!C3:C27,RIGHT(J10,LEN(J10)-3),1),IF(J10&lt;25,INDEX(Points!C3:C27,J10,1)))))</f>
        <v>0</v>
      </c>
      <c r="L10" s="3">
        <v>2</v>
      </c>
      <c r="M10" s="2">
        <f>IF(L10=0,0,IF(L10="DNS",0,IF(LEFT(L10,3)="DNF",INDEX(Points!C3:C27,RIGHT(L10,LEN(L10)-3),1),IF(L10&lt;25,INDEX(Points!C3:C27,L10,1)))))</f>
        <v>20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4</v>
      </c>
      <c r="U10" s="2">
        <f>IF(T10=0,0,IF(T10="DNS",0,IF(LEFT(T10,3)="DNF",INDEX(Points!C3:C27,RIGHT(T10,LEN(T10)-3),1),IF(T10&lt;25,INDEX(Points!C3:C27,T10,1)))))</f>
        <v>16</v>
      </c>
      <c r="V10" s="3"/>
      <c r="W10" s="2">
        <f>IF(V10=0,0,IF(V10="DNS",0,IF(LEFT(V10,3)="DNF",INDEX(Points!C3:C27,RIGHT(V10,LEN(V10)-3),1),IF(V10&lt;25,INDEX(Points!C3:C27,V10,1)))))</f>
        <v>0</v>
      </c>
      <c r="X10" s="3"/>
      <c r="Y10" s="2">
        <f>IF(X10=0,0,IF(X10="DNS",0,IF(LEFT(X10,3)="DNF",INDEX(Points!C3:C27,RIGHT(X10,LEN(X10)-3),1),IF(X10&lt;25,INDEX(Points!C3:C27,X10,1)))))</f>
        <v>0</v>
      </c>
      <c r="Z10" s="3"/>
      <c r="AA10" s="2">
        <f>IF(Z10=0,0,IF(Z10="DNS",0,IF(LEFT(Z10,3)="DNF",INDEX(Points!C3:C27,RIGHT(Z10,LEN(Z10)-3),1),IF(Z10&lt;25,INDEX(Points!C3:C27,Z10,1)))))</f>
        <v>0</v>
      </c>
      <c r="AB10" s="3"/>
      <c r="AC10" s="2">
        <f>IF(AB10=0,0,IF(AB10="DNS",0,IF(LEFT(AB10,3)="DNF",INDEX(Points!C3:C27,RIGHT(AB10,LEN(AB10)-3),1),IF(AB10&lt;25,INDEX(Points!C3:C27,AB10,1)))))</f>
        <v>0</v>
      </c>
      <c r="AD10" s="2" t="s">
        <v>338</v>
      </c>
      <c r="AE10" s="2" t="s">
        <v>23</v>
      </c>
      <c r="AF10" s="2" t="s">
        <v>339</v>
      </c>
    </row>
    <row r="11" spans="1:32" ht="15">
      <c r="A11" s="2">
        <v>6</v>
      </c>
      <c r="B11" s="2">
        <v>899</v>
      </c>
      <c r="C11" s="2"/>
      <c r="D11" s="2" t="s">
        <v>325</v>
      </c>
      <c r="E11" s="2" t="s">
        <v>328</v>
      </c>
      <c r="F11" s="2" t="s">
        <v>340</v>
      </c>
      <c r="G11" s="2">
        <f t="shared" si="0"/>
        <v>31</v>
      </c>
      <c r="H11" s="3"/>
      <c r="I11" s="2">
        <f>IF(H11=0,0,IF(H11="DNS",0,IF(LEFT(H11,3)="DNF",INDEX(Points!C3:C27,RIGHT(H11,LEN(H11)-3),1),IF(H11&lt;25,INDEX(Points!C3:C27,H11,1)))))</f>
        <v>0</v>
      </c>
      <c r="J11" s="3"/>
      <c r="K11" s="2">
        <f>IF(J11=0,0,IF(J11="DNS",0,IF(LEFT(J11,3)="DNF",INDEX(Points!C3:C27,RIGHT(J11,LEN(J11)-3),1),IF(J11&lt;25,INDEX(Points!C3:C27,J11,1)))))</f>
        <v>0</v>
      </c>
      <c r="L11" s="3"/>
      <c r="M11" s="2">
        <f>IF(L11=0,0,IF(L11="DNS",0,IF(LEFT(L11,3)="DNF",INDEX(Points!C3:C27,RIGHT(L11,LEN(L11)-3),1),IF(L11&lt;25,INDEX(Points!C3:C27,L11,1)))))</f>
        <v>0</v>
      </c>
      <c r="N11" s="3">
        <v>3</v>
      </c>
      <c r="O11" s="2">
        <f>IF(N11=0,0,IF(N11="DNS",0,IF(LEFT(N11,3)="DNF",INDEX(Points!C3:C27,RIGHT(N11,LEN(N11)-3),1),IF(N11&lt;25,INDEX(Points!C3:C27,N11,1)))))</f>
        <v>18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6</v>
      </c>
      <c r="U11" s="2">
        <f>IF(T11=0,0,IF(T11="DNS",0,IF(LEFT(T11,3)="DNF",INDEX(Points!C3:C27,RIGHT(T11,LEN(T11)-3),1),IF(T11&lt;25,INDEX(Points!C3:C27,T11,1)))))</f>
        <v>13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/>
      <c r="AE11" s="2"/>
      <c r="AF11" s="2"/>
    </row>
    <row r="12" spans="1:32" ht="15">
      <c r="A12" s="2">
        <v>7</v>
      </c>
      <c r="B12" s="2">
        <v>41</v>
      </c>
      <c r="C12" s="2">
        <v>123678100688</v>
      </c>
      <c r="D12" s="2" t="s">
        <v>325</v>
      </c>
      <c r="E12" s="2" t="s">
        <v>316</v>
      </c>
      <c r="F12" s="2" t="s">
        <v>144</v>
      </c>
      <c r="G12" s="2">
        <f t="shared" si="0"/>
        <v>18</v>
      </c>
      <c r="H12" s="3"/>
      <c r="I12" s="2">
        <f>IF(H12=0,0,IF(H12="DNS",0,IF(LEFT(H12,3)="DNF",INDEX(Points!C3:C27,RIGHT(H12,LEN(H12)-3),1),IF(H12&lt;25,INDEX(Points!C3:C27,H12,1)))))</f>
        <v>0</v>
      </c>
      <c r="J12" s="3">
        <v>3</v>
      </c>
      <c r="K12" s="2">
        <f>IF(J12=0,0,IF(J12="DNS",0,IF(LEFT(J12,3)="DNF",INDEX(Points!C3:C27,RIGHT(J12,LEN(J12)-3),1),IF(J12&lt;25,INDEX(Points!C3:C27,J12,1)))))</f>
        <v>18</v>
      </c>
      <c r="L12" s="3"/>
      <c r="M12" s="2">
        <f>IF(L12=0,0,IF(L12="DNS",0,IF(LEFT(L12,3)="DNF",INDEX(Points!C3:C27,RIGHT(L12,LEN(L12)-3),1),IF(L12&lt;25,INDEX(Points!C3:C27,L12,1)))))</f>
        <v>0</v>
      </c>
      <c r="N12" s="3"/>
      <c r="O12" s="2">
        <f>IF(N12=0,0,IF(N12="DNS",0,IF(LEFT(N12,3)="DNF",INDEX(Points!C3:C27,RIGHT(N12,LEN(N12)-3),1),IF(N12&lt;25,INDEX(Points!C3:C27,N12,1)))))</f>
        <v>0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/>
      <c r="Y12" s="2">
        <f>IF(X12=0,0,IF(X12="DNS",0,IF(LEFT(X12,3)="DNF",INDEX(Points!C3:C27,RIGHT(X12,LEN(X12)-3),1),IF(X12&lt;25,INDEX(Points!C3:C27,X12,1)))))</f>
        <v>0</v>
      </c>
      <c r="Z12" s="3"/>
      <c r="AA12" s="2">
        <f>IF(Z12=0,0,IF(Z12="DNS",0,IF(LEFT(Z12,3)="DNF",INDEX(Points!C3:C27,RIGHT(Z12,LEN(Z12)-3),1),IF(Z12&lt;25,INDEX(Points!C3:C27,Z12,1)))))</f>
        <v>0</v>
      </c>
      <c r="AB12" s="3"/>
      <c r="AC12" s="2">
        <f>IF(AB12=0,0,IF(AB12="DNS",0,IF(LEFT(AB12,3)="DNF",INDEX(Points!C3:C27,RIGHT(AB12,LEN(AB12)-3),1),IF(AB12&lt;25,INDEX(Points!C3:C27,AB12,1)))))</f>
        <v>0</v>
      </c>
      <c r="AD12" s="2" t="s">
        <v>145</v>
      </c>
      <c r="AE12" s="2"/>
      <c r="AF12" s="2" t="s">
        <v>317</v>
      </c>
    </row>
    <row r="13" spans="1:32" ht="15">
      <c r="A13" s="2">
        <v>8</v>
      </c>
      <c r="B13" s="2">
        <v>111</v>
      </c>
      <c r="C13" s="2"/>
      <c r="D13" s="2" t="s">
        <v>325</v>
      </c>
      <c r="E13" s="2" t="s">
        <v>326</v>
      </c>
      <c r="F13" s="2" t="s">
        <v>142</v>
      </c>
      <c r="G13" s="2">
        <f t="shared" si="0"/>
        <v>14</v>
      </c>
      <c r="H13" s="3">
        <v>5</v>
      </c>
      <c r="I13" s="2">
        <f>IF(H13=0,0,IF(H13="DNS",0,IF(LEFT(H13,3)="DNF",INDEX(Points!C3:C27,RIGHT(H13,LEN(H13)-3),1),IF(H13&lt;25,INDEX(Points!C3:C27,H13,1)))))</f>
        <v>14</v>
      </c>
      <c r="J13" s="3" t="s">
        <v>85</v>
      </c>
      <c r="K13" s="2">
        <f>IF(J13=0,0,IF(J13="DNS",0,IF(LEFT(J13,3)="DNF",INDEX(Points!C3:C27,RIGHT(J13,LEN(J13)-3),1),IF(J13&lt;25,INDEX(Points!C3:C27,J13,1)))))</f>
        <v>0</v>
      </c>
      <c r="L13" s="3"/>
      <c r="M13" s="2">
        <f>IF(L13=0,0,IF(L13="DNS",0,IF(LEFT(L13,3)="DNF",INDEX(Points!C3:C27,RIGHT(L13,LEN(L13)-3),1),IF(L13&lt;25,INDEX(Points!C3:C27,L13,1)))))</f>
        <v>0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/>
      <c r="Y13" s="2">
        <f>IF(X13=0,0,IF(X13="DNS",0,IF(LEFT(X13,3)="DNF",INDEX(Points!C3:C27,RIGHT(X13,LEN(X13)-3),1),IF(X13&lt;25,INDEX(Points!C3:C27,X13,1)))))</f>
        <v>0</v>
      </c>
      <c r="Z13" s="3"/>
      <c r="AA13" s="2">
        <f>IF(Z13=0,0,IF(Z13="DNS",0,IF(LEFT(Z13,3)="DNF",INDEX(Points!C3:C27,RIGHT(Z13,LEN(Z13)-3),1),IF(Z13&lt;25,INDEX(Points!C3:C27,Z13,1)))))</f>
        <v>0</v>
      </c>
      <c r="AB13" s="3"/>
      <c r="AC13" s="2">
        <f>IF(AB13=0,0,IF(AB13="DNS",0,IF(LEFT(AB13,3)="DNF",INDEX(Points!C3:C27,RIGHT(AB13,LEN(AB13)-3),1),IF(AB13&lt;25,INDEX(Points!C3:C27,AB13,1)))))</f>
        <v>0</v>
      </c>
      <c r="AD13" s="2" t="s">
        <v>71</v>
      </c>
      <c r="AE13" s="2" t="s">
        <v>181</v>
      </c>
      <c r="AF13" s="2" t="s">
        <v>327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322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94</v>
      </c>
      <c r="C6" s="2"/>
      <c r="D6" s="2" t="s">
        <v>323</v>
      </c>
      <c r="E6" s="2" t="s">
        <v>314</v>
      </c>
      <c r="F6" s="2" t="s">
        <v>267</v>
      </c>
      <c r="G6" s="2">
        <f aca="true" t="shared" si="0" ref="G6:G14">I6+K6+M6+O6+Q6+S6+U6+W6+Y6+AA6+AC6</f>
        <v>138</v>
      </c>
      <c r="H6" s="3">
        <v>1</v>
      </c>
      <c r="I6" s="2">
        <f>IF(H6=0,0,IF(H6="DNS",0,IF(LEFT(H6,3)="DNF",INDEX(Points!C3:C27,RIGHT(H6,LEN(H6)-3),1),IF(H6&lt;25,INDEX(Points!C3:C27,H6,1)))))</f>
        <v>23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/>
      <c r="M6" s="2">
        <f>IF(L6=0,0,IF(L6="DNS",0,IF(LEFT(L6,3)="DNF",INDEX(Points!C3:C27,RIGHT(L6,LEN(L6)-3),1),IF(L6&lt;25,INDEX(Points!C3:C27,L6,1)))))</f>
        <v>0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107</v>
      </c>
      <c r="AE6" s="2" t="s">
        <v>226</v>
      </c>
      <c r="AF6" s="2" t="s">
        <v>315</v>
      </c>
    </row>
    <row r="7" spans="1:32" ht="15">
      <c r="A7" s="2">
        <v>2</v>
      </c>
      <c r="B7" s="2">
        <v>7</v>
      </c>
      <c r="C7" s="2"/>
      <c r="D7" s="2" t="s">
        <v>323</v>
      </c>
      <c r="E7" s="2" t="s">
        <v>163</v>
      </c>
      <c r="F7" s="2" t="s">
        <v>318</v>
      </c>
      <c r="G7" s="2">
        <f t="shared" si="0"/>
        <v>131</v>
      </c>
      <c r="H7" s="3">
        <v>2</v>
      </c>
      <c r="I7" s="2">
        <f>IF(H7=0,0,IF(H7="DNS",0,IF(LEFT(H7,3)="DNF",INDEX(Points!C3:C27,RIGHT(H7,LEN(H7)-3),1),IF(H7&lt;25,INDEX(Points!C3:C27,H7,1)))))</f>
        <v>20</v>
      </c>
      <c r="J7" s="3">
        <v>7</v>
      </c>
      <c r="K7" s="2">
        <f>IF(J7=0,0,IF(J7="DNS",0,IF(LEFT(J7,3)="DNF",INDEX(Points!C3:C27,RIGHT(J7,LEN(J7)-3),1),IF(J7&lt;25,INDEX(Points!C3:C27,J7,1)))))</f>
        <v>12</v>
      </c>
      <c r="L7" s="3">
        <v>1</v>
      </c>
      <c r="M7" s="2">
        <f>IF(L7=0,0,IF(L7="DNS",0,IF(LEFT(L7,3)="DNF",INDEX(Points!C3:C27,RIGHT(L7,LEN(L7)-3),1),IF(L7&lt;25,INDEX(Points!C3:C27,L7,1)))))</f>
        <v>23</v>
      </c>
      <c r="N7" s="3">
        <v>3</v>
      </c>
      <c r="O7" s="2">
        <f>IF(N7=0,0,IF(N7="DNS",0,IF(LEFT(N7,3)="DNF",INDEX(Points!C3:C27,RIGHT(N7,LEN(N7)-3),1),IF(N7&lt;25,INDEX(Points!C3:C27,N7,1)))))</f>
        <v>18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2</v>
      </c>
      <c r="U7" s="2">
        <f>IF(T7=0,0,IF(T7="DNS",0,IF(LEFT(T7,3)="DNF",INDEX(Points!C3:C27,RIGHT(T7,LEN(T7)-3),1),IF(T7&lt;25,INDEX(Points!C3:C27,T7,1)))))</f>
        <v>20</v>
      </c>
      <c r="V7" s="3"/>
      <c r="W7" s="2">
        <f>IF(V7=0,0,IF(V7="DNS",0,IF(LEFT(V7,3)="DNF",INDEX(Points!C3:C27,RIGHT(V7,LEN(V7)-3),1),IF(V7&lt;25,INDEX(Points!C3:C27,V7,1)))))</f>
        <v>0</v>
      </c>
      <c r="X7" s="3">
        <v>3</v>
      </c>
      <c r="Y7" s="2">
        <f>IF(X7=0,0,IF(X7="DNS",0,IF(LEFT(X7,3)="DNF",INDEX(Points!C3:C27,RIGHT(X7,LEN(X7)-3),1),IF(X7&lt;25,INDEX(Points!C3:C27,X7,1)))))</f>
        <v>18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260</v>
      </c>
      <c r="AE7" s="2" t="s">
        <v>45</v>
      </c>
      <c r="AF7" s="2" t="s">
        <v>319</v>
      </c>
    </row>
    <row r="8" spans="1:32" ht="15">
      <c r="A8" s="2">
        <v>3</v>
      </c>
      <c r="B8" s="2">
        <v>22</v>
      </c>
      <c r="C8" s="2">
        <v>123678100800</v>
      </c>
      <c r="D8" s="2" t="s">
        <v>323</v>
      </c>
      <c r="E8" s="2" t="s">
        <v>295</v>
      </c>
      <c r="F8" s="2" t="s">
        <v>296</v>
      </c>
      <c r="G8" s="2">
        <f t="shared" si="0"/>
        <v>114</v>
      </c>
      <c r="H8" s="3">
        <v>3</v>
      </c>
      <c r="I8" s="2">
        <f>IF(H8=0,0,IF(H8="DNS",0,IF(LEFT(H8,3)="DNF",INDEX(Points!C3:C27,RIGHT(H8,LEN(H8)-3),1),IF(H8&lt;25,INDEX(Points!C3:C27,H8,1)))))</f>
        <v>18</v>
      </c>
      <c r="J8" s="3">
        <v>3</v>
      </c>
      <c r="K8" s="2">
        <f>IF(J8=0,0,IF(J8="DNS",0,IF(LEFT(J8,3)="DNF",INDEX(Points!C3:C27,RIGHT(J8,LEN(J8)-3),1),IF(J8&lt;25,INDEX(Points!C3:C27,J8,1)))))</f>
        <v>18</v>
      </c>
      <c r="L8" s="3">
        <v>2</v>
      </c>
      <c r="M8" s="2">
        <f>IF(L8=0,0,IF(L8="DNS",0,IF(LEFT(L8,3)="DNF",INDEX(Points!C3:C27,RIGHT(L8,LEN(L8)-3),1),IF(L8&lt;25,INDEX(Points!C3:C27,L8,1)))))</f>
        <v>20</v>
      </c>
      <c r="N8" s="3">
        <v>5</v>
      </c>
      <c r="O8" s="2">
        <f>IF(N8=0,0,IF(N8="DNS",0,IF(LEFT(N8,3)="DNF",INDEX(Points!C3:C27,RIGHT(N8,LEN(N8)-3),1),IF(N8&lt;25,INDEX(Points!C3:C27,N8,1)))))</f>
        <v>14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4</v>
      </c>
      <c r="U8" s="2">
        <f>IF(T8=0,0,IF(T8="DNS",0,IF(LEFT(T8,3)="DNF",INDEX(Points!C3:C27,RIGHT(T8,LEN(T8)-3),1),IF(T8&lt;25,INDEX(Points!C3:C27,T8,1)))))</f>
        <v>16</v>
      </c>
      <c r="V8" s="3"/>
      <c r="W8" s="2">
        <f>IF(V8=0,0,IF(V8="DNS",0,IF(LEFT(V8,3)="DNF",INDEX(Points!C3:C27,RIGHT(V8,LEN(V8)-3),1),IF(V8&lt;25,INDEX(Points!C3:C27,V8,1)))))</f>
        <v>0</v>
      </c>
      <c r="X8" s="3">
        <v>5</v>
      </c>
      <c r="Y8" s="2">
        <f>IF(X8=0,0,IF(X8="DNS",0,IF(LEFT(X8,3)="DNF",INDEX(Points!C3:C27,RIGHT(X8,LEN(X8)-3),1),IF(X8&lt;25,INDEX(Points!C3:C27,X8,1)))))</f>
        <v>14</v>
      </c>
      <c r="Z8" s="3"/>
      <c r="AA8" s="2">
        <f>IF(Z8=0,0,IF(Z8="DNS",0,IF(LEFT(Z8,3)="DNF",INDEX(Points!C3:C27,RIGHT(Z8,LEN(Z8)-3),1),IF(Z8&lt;25,INDEX(Points!C3:C27,Z8,1)))))</f>
        <v>0</v>
      </c>
      <c r="AB8" s="3">
        <v>5</v>
      </c>
      <c r="AC8" s="2">
        <f>IF(AB8=0,0,IF(AB8="DNS",0,IF(LEFT(AB8,3)="DNF",INDEX(Points!C3:C27,RIGHT(AB8,LEN(AB8)-3),1),IF(AB8&lt;25,INDEX(Points!C3:C27,AB8,1)))))</f>
        <v>14</v>
      </c>
      <c r="AD8" s="2" t="s">
        <v>40</v>
      </c>
      <c r="AE8" s="2" t="s">
        <v>19</v>
      </c>
      <c r="AF8" s="2" t="s">
        <v>297</v>
      </c>
    </row>
    <row r="9" spans="1:32" ht="15">
      <c r="A9" s="2">
        <v>4</v>
      </c>
      <c r="B9" s="2">
        <v>6</v>
      </c>
      <c r="C9" s="2">
        <v>123678213470</v>
      </c>
      <c r="D9" s="2" t="s">
        <v>323</v>
      </c>
      <c r="E9" s="2" t="s">
        <v>311</v>
      </c>
      <c r="F9" s="2" t="s">
        <v>312</v>
      </c>
      <c r="G9" s="2">
        <f t="shared" si="0"/>
        <v>110</v>
      </c>
      <c r="H9" s="3">
        <v>4</v>
      </c>
      <c r="I9" s="2">
        <f>IF(H9=0,0,IF(H9="DNS",0,IF(LEFT(H9,3)="DNF",INDEX(Points!C3:C27,RIGHT(H9,LEN(H9)-3),1),IF(H9&lt;25,INDEX(Points!C3:C27,H9,1)))))</f>
        <v>16</v>
      </c>
      <c r="J9" s="3">
        <v>6</v>
      </c>
      <c r="K9" s="2">
        <f>IF(J9=0,0,IF(J9="DNS",0,IF(LEFT(J9,3)="DNF",INDEX(Points!C3:C27,RIGHT(J9,LEN(J9)-3),1),IF(J9&lt;25,INDEX(Points!C3:C27,J9,1)))))</f>
        <v>13</v>
      </c>
      <c r="L9" s="3">
        <v>4</v>
      </c>
      <c r="M9" s="2">
        <f>IF(L9=0,0,IF(L9="DNS",0,IF(LEFT(L9,3)="DNF",INDEX(Points!C3:C27,RIGHT(L9,LEN(L9)-3),1),IF(L9&lt;25,INDEX(Points!C3:C27,L9,1)))))</f>
        <v>16</v>
      </c>
      <c r="N9" s="3">
        <v>6</v>
      </c>
      <c r="O9" s="2">
        <f>IF(N9=0,0,IF(N9="DNS",0,IF(LEFT(N9,3)="DNF",INDEX(Points!C3:C27,RIGHT(N9,LEN(N9)-3),1),IF(N9&lt;25,INDEX(Points!C3:C27,N9,1)))))</f>
        <v>13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5</v>
      </c>
      <c r="U9" s="2">
        <f>IF(T9=0,0,IF(T9="DNS",0,IF(LEFT(T9,3)="DNF",INDEX(Points!C3:C27,RIGHT(T9,LEN(T9)-3),1),IF(T9&lt;25,INDEX(Points!C3:C27,T9,1)))))</f>
        <v>14</v>
      </c>
      <c r="V9" s="3"/>
      <c r="W9" s="2">
        <f>IF(V9=0,0,IF(V9="DNS",0,IF(LEFT(V9,3)="DNF",INDEX(Points!C3:C27,RIGHT(V9,LEN(V9)-3),1),IF(V9&lt;25,INDEX(Points!C3:C27,V9,1)))))</f>
        <v>0</v>
      </c>
      <c r="X9" s="3">
        <v>2</v>
      </c>
      <c r="Y9" s="2">
        <f>IF(X9=0,0,IF(X9="DNS",0,IF(LEFT(X9,3)="DNF",INDEX(Points!C3:C27,RIGHT(X9,LEN(X9)-3),1),IF(X9&lt;25,INDEX(Points!C3:C27,X9,1)))))</f>
        <v>20</v>
      </c>
      <c r="Z9" s="3"/>
      <c r="AA9" s="2">
        <f>IF(Z9=0,0,IF(Z9="DNS",0,IF(LEFT(Z9,3)="DNF",INDEX(Points!C3:C27,RIGHT(Z9,LEN(Z9)-3),1),IF(Z9&lt;25,INDEX(Points!C3:C27,Z9,1)))))</f>
        <v>0</v>
      </c>
      <c r="AB9" s="3">
        <v>3</v>
      </c>
      <c r="AC9" s="2">
        <f>IF(AB9=0,0,IF(AB9="DNS",0,IF(LEFT(AB9,3)="DNF",INDEX(Points!C3:C27,RIGHT(AB9,LEN(AB9)-3),1),IF(AB9&lt;25,INDEX(Points!C3:C27,AB9,1)))))</f>
        <v>18</v>
      </c>
      <c r="AD9" s="2"/>
      <c r="AE9" s="2"/>
      <c r="AF9" s="2" t="s">
        <v>313</v>
      </c>
    </row>
    <row r="10" spans="1:32" ht="15">
      <c r="A10" s="2">
        <v>5</v>
      </c>
      <c r="B10" s="2">
        <v>19</v>
      </c>
      <c r="C10" s="2">
        <v>123678213142</v>
      </c>
      <c r="D10" s="2" t="s">
        <v>323</v>
      </c>
      <c r="E10" s="2" t="s">
        <v>53</v>
      </c>
      <c r="F10" s="2" t="s">
        <v>308</v>
      </c>
      <c r="G10" s="2">
        <f t="shared" si="0"/>
        <v>109</v>
      </c>
      <c r="H10" s="3">
        <v>5</v>
      </c>
      <c r="I10" s="2">
        <f>IF(H10=0,0,IF(H10="DNS",0,IF(LEFT(H10,3)="DNF",INDEX(Points!C3:C27,RIGHT(H10,LEN(H10)-3),1),IF(H10&lt;25,INDEX(Points!C3:C27,H10,1)))))</f>
        <v>14</v>
      </c>
      <c r="J10" s="3">
        <v>8</v>
      </c>
      <c r="K10" s="2">
        <f>IF(J10=0,0,IF(J10="DNS",0,IF(LEFT(J10,3)="DNF",INDEX(Points!C3:C27,RIGHT(J10,LEN(J10)-3),1),IF(J10&lt;25,INDEX(Points!C3:C27,J10,1)))))</f>
        <v>11</v>
      </c>
      <c r="L10" s="3">
        <v>3</v>
      </c>
      <c r="M10" s="2">
        <f>IF(L10=0,0,IF(L10="DNS",0,IF(LEFT(L10,3)="DNF",INDEX(Points!C3:C27,RIGHT(L10,LEN(L10)-3),1),IF(L10&lt;25,INDEX(Points!C3:C27,L10,1)))))</f>
        <v>18</v>
      </c>
      <c r="N10" s="3">
        <v>4</v>
      </c>
      <c r="O10" s="2">
        <f>IF(N10=0,0,IF(N10="DNS",0,IF(LEFT(N10,3)="DNF",INDEX(Points!C3:C27,RIGHT(N10,LEN(N10)-3),1),IF(N10&lt;25,INDEX(Points!C3:C27,N10,1)))))</f>
        <v>16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3</v>
      </c>
      <c r="U10" s="2">
        <f>IF(T10=0,0,IF(T10="DNS",0,IF(LEFT(T10,3)="DNF",INDEX(Points!C3:C27,RIGHT(T10,LEN(T10)-3),1),IF(T10&lt;25,INDEX(Points!C3:C27,T10,1)))))</f>
        <v>18</v>
      </c>
      <c r="V10" s="3"/>
      <c r="W10" s="2">
        <f>IF(V10=0,0,IF(V10="DNS",0,IF(LEFT(V10,3)="DNF",INDEX(Points!C3:C27,RIGHT(V10,LEN(V10)-3),1),IF(V10&lt;25,INDEX(Points!C3:C27,V10,1)))))</f>
        <v>0</v>
      </c>
      <c r="X10" s="3">
        <v>4</v>
      </c>
      <c r="Y10" s="2">
        <f>IF(X10=0,0,IF(X10="DNS",0,IF(LEFT(X10,3)="DNF",INDEX(Points!C3:C27,RIGHT(X10,LEN(X10)-3),1),IF(X10&lt;25,INDEX(Points!C3:C27,X10,1)))))</f>
        <v>16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4</v>
      </c>
      <c r="AC10" s="2">
        <f>IF(AB10=0,0,IF(AB10="DNS",0,IF(LEFT(AB10,3)="DNF",INDEX(Points!C3:C27,RIGHT(AB10,LEN(AB10)-3),1),IF(AB10&lt;25,INDEX(Points!C3:C27,AB10,1)))))</f>
        <v>16</v>
      </c>
      <c r="AD10" s="2" t="s">
        <v>309</v>
      </c>
      <c r="AE10" s="2" t="s">
        <v>19</v>
      </c>
      <c r="AF10" s="2" t="s">
        <v>310</v>
      </c>
    </row>
    <row r="11" spans="1:32" ht="15">
      <c r="A11" s="2">
        <v>6</v>
      </c>
      <c r="B11" s="2">
        <v>143</v>
      </c>
      <c r="C11" s="2"/>
      <c r="D11" s="2" t="s">
        <v>323</v>
      </c>
      <c r="E11" s="2" t="s">
        <v>298</v>
      </c>
      <c r="F11" s="2" t="s">
        <v>199</v>
      </c>
      <c r="G11" s="2">
        <f t="shared" si="0"/>
        <v>83</v>
      </c>
      <c r="H11" s="3">
        <v>6</v>
      </c>
      <c r="I11" s="2">
        <f>IF(H11=0,0,IF(H11="DNS",0,IF(LEFT(H11,3)="DNF",INDEX(Points!C3:C27,RIGHT(H11,LEN(H11)-3),1),IF(H11&lt;25,INDEX(Points!C3:C27,H11,1)))))</f>
        <v>13</v>
      </c>
      <c r="J11" s="3" t="s">
        <v>291</v>
      </c>
      <c r="K11" s="2">
        <f>IF(J11=0,0,IF(J11="DNS",0,IF(LEFT(J11,3)="DNF",INDEX(Points!C3:C27,RIGHT(J11,LEN(J11)-3),1),IF(J11&lt;25,INDEX(Points!C3:C27,J11,1)))))</f>
        <v>10</v>
      </c>
      <c r="L11" s="3">
        <v>5</v>
      </c>
      <c r="M11" s="2">
        <f>IF(L11=0,0,IF(L11="DNS",0,IF(LEFT(L11,3)="DNF",INDEX(Points!C3:C27,RIGHT(L11,LEN(L11)-3),1),IF(L11&lt;25,INDEX(Points!C3:C27,L11,1)))))</f>
        <v>14</v>
      </c>
      <c r="N11" s="3">
        <v>2</v>
      </c>
      <c r="O11" s="2">
        <f>IF(N11=0,0,IF(N11="DNS",0,IF(LEFT(N11,3)="DNF",INDEX(Points!C3:C27,RIGHT(N11,LEN(N11)-3),1),IF(N11&lt;25,INDEX(Points!C3:C27,N11,1)))))</f>
        <v>20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6</v>
      </c>
      <c r="U11" s="2">
        <f>IF(T11=0,0,IF(T11="DNS",0,IF(LEFT(T11,3)="DNF",INDEX(Points!C3:C27,RIGHT(T11,LEN(T11)-3),1),IF(T11&lt;25,INDEX(Points!C3:C27,T11,1)))))</f>
        <v>13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6</v>
      </c>
      <c r="AC11" s="2">
        <f>IF(AB11=0,0,IF(AB11="DNS",0,IF(LEFT(AB11,3)="DNF",INDEX(Points!C3:C27,RIGHT(AB11,LEN(AB11)-3),1),IF(AB11&lt;25,INDEX(Points!C3:C27,AB11,1)))))</f>
        <v>13</v>
      </c>
      <c r="AD11" s="2" t="s">
        <v>40</v>
      </c>
      <c r="AE11" s="2" t="s">
        <v>23</v>
      </c>
      <c r="AF11" s="2" t="s">
        <v>299</v>
      </c>
    </row>
    <row r="12" spans="1:32" ht="15">
      <c r="A12" s="2">
        <v>7</v>
      </c>
      <c r="B12" s="2">
        <v>15</v>
      </c>
      <c r="C12" s="2"/>
      <c r="D12" s="2" t="s">
        <v>323</v>
      </c>
      <c r="E12" s="2" t="s">
        <v>139</v>
      </c>
      <c r="F12" s="2" t="s">
        <v>300</v>
      </c>
      <c r="G12" s="2">
        <f t="shared" si="0"/>
        <v>77</v>
      </c>
      <c r="H12" s="3">
        <v>7</v>
      </c>
      <c r="I12" s="2">
        <f>IF(H12=0,0,IF(H12="DNS",0,IF(LEFT(H12,3)="DNF",INDEX(Points!C3:C27,RIGHT(H12,LEN(H12)-3),1),IF(H12&lt;25,INDEX(Points!C3:C27,H12,1)))))</f>
        <v>12</v>
      </c>
      <c r="J12" s="3">
        <v>4</v>
      </c>
      <c r="K12" s="2">
        <f>IF(J12=0,0,IF(J12="DNS",0,IF(LEFT(J12,3)="DNF",INDEX(Points!C3:C27,RIGHT(J12,LEN(J12)-3),1),IF(J12&lt;25,INDEX(Points!C3:C27,J12,1)))))</f>
        <v>16</v>
      </c>
      <c r="L12" s="3">
        <v>6</v>
      </c>
      <c r="M12" s="2">
        <f>IF(L12=0,0,IF(L12="DNS",0,IF(LEFT(L12,3)="DNF",INDEX(Points!C3:C27,RIGHT(L12,LEN(L12)-3),1),IF(L12&lt;25,INDEX(Points!C3:C27,L12,1)))))</f>
        <v>13</v>
      </c>
      <c r="N12" s="3">
        <v>7</v>
      </c>
      <c r="O12" s="2">
        <f>IF(N12=0,0,IF(N12="DNS",0,IF(LEFT(N12,3)="DNF",INDEX(Points!C3:C27,RIGHT(N12,LEN(N12)-3),1),IF(N12&lt;25,INDEX(Points!C3:C27,N12,1)))))</f>
        <v>12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>
        <v>7</v>
      </c>
      <c r="U12" s="2">
        <f>IF(T12=0,0,IF(T12="DNS",0,IF(LEFT(T12,3)="DNF",INDEX(Points!C3:C27,RIGHT(T12,LEN(T12)-3),1),IF(T12&lt;25,INDEX(Points!C3:C27,T12,1)))))</f>
        <v>12</v>
      </c>
      <c r="V12" s="3"/>
      <c r="W12" s="2">
        <f>IF(V12=0,0,IF(V12="DNS",0,IF(LEFT(V12,3)="DNF",INDEX(Points!C3:C27,RIGHT(V12,LEN(V12)-3),1),IF(V12&lt;25,INDEX(Points!C3:C27,V12,1)))))</f>
        <v>0</v>
      </c>
      <c r="X12" s="3"/>
      <c r="Y12" s="2">
        <f>IF(X12=0,0,IF(X12="DNS",0,IF(LEFT(X12,3)="DNF",INDEX(Points!C3:C27,RIGHT(X12,LEN(X12)-3),1),IF(X12&lt;25,INDEX(Points!C3:C27,X12,1)))))</f>
        <v>0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7</v>
      </c>
      <c r="AC12" s="2">
        <f>IF(AB12=0,0,IF(AB12="DNS",0,IF(LEFT(AB12,3)="DNF",INDEX(Points!C3:C27,RIGHT(AB12,LEN(AB12)-3),1),IF(AB12&lt;25,INDEX(Points!C3:C27,AB12,1)))))</f>
        <v>12</v>
      </c>
      <c r="AD12" s="2" t="s">
        <v>301</v>
      </c>
      <c r="AE12" s="2" t="s">
        <v>45</v>
      </c>
      <c r="AF12" s="2" t="s">
        <v>302</v>
      </c>
    </row>
    <row r="13" spans="1:32" ht="15">
      <c r="A13" s="2">
        <v>8</v>
      </c>
      <c r="B13" s="2">
        <v>4</v>
      </c>
      <c r="C13" s="2"/>
      <c r="D13" s="2" t="s">
        <v>323</v>
      </c>
      <c r="E13" s="2" t="s">
        <v>320</v>
      </c>
      <c r="F13" s="2" t="s">
        <v>321</v>
      </c>
      <c r="G13" s="2">
        <f t="shared" si="0"/>
        <v>20</v>
      </c>
      <c r="H13" s="3"/>
      <c r="I13" s="2">
        <f>IF(H13=0,0,IF(H13="DNS",0,IF(LEFT(H13,3)="DNF",INDEX(Points!C3:C27,RIGHT(H13,LEN(H13)-3),1),IF(H13&lt;25,INDEX(Points!C3:C27,H13,1)))))</f>
        <v>0</v>
      </c>
      <c r="J13" s="3">
        <v>2</v>
      </c>
      <c r="K13" s="2">
        <f>IF(J13=0,0,IF(J13="DNS",0,IF(LEFT(J13,3)="DNF",INDEX(Points!C3:C27,RIGHT(J13,LEN(J13)-3),1),IF(J13&lt;25,INDEX(Points!C3:C27,J13,1)))))</f>
        <v>20</v>
      </c>
      <c r="L13" s="3"/>
      <c r="M13" s="2">
        <f>IF(L13=0,0,IF(L13="DNS",0,IF(LEFT(L13,3)="DNF",INDEX(Points!C3:C27,RIGHT(L13,LEN(L13)-3),1),IF(L13&lt;25,INDEX(Points!C3:C27,L13,1)))))</f>
        <v>0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/>
      <c r="Y13" s="2">
        <f>IF(X13=0,0,IF(X13="DNS",0,IF(LEFT(X13,3)="DNF",INDEX(Points!C3:C27,RIGHT(X13,LEN(X13)-3),1),IF(X13&lt;25,INDEX(Points!C3:C27,X13,1)))))</f>
        <v>0</v>
      </c>
      <c r="Z13" s="3"/>
      <c r="AA13" s="2">
        <f>IF(Z13=0,0,IF(Z13="DNS",0,IF(LEFT(Z13,3)="DNF",INDEX(Points!C3:C27,RIGHT(Z13,LEN(Z13)-3),1),IF(Z13&lt;25,INDEX(Points!C3:C27,Z13,1)))))</f>
        <v>0</v>
      </c>
      <c r="AB13" s="3"/>
      <c r="AC13" s="2">
        <f>IF(AB13=0,0,IF(AB13="DNS",0,IF(LEFT(AB13,3)="DNF",INDEX(Points!C3:C27,RIGHT(AB13,LEN(AB13)-3),1),IF(AB13&lt;25,INDEX(Points!C3:C27,AB13,1)))))</f>
        <v>0</v>
      </c>
      <c r="AD13" s="2"/>
      <c r="AE13" s="2"/>
      <c r="AF13" s="2"/>
    </row>
    <row r="14" spans="1:32" ht="15">
      <c r="A14" s="2">
        <v>9</v>
      </c>
      <c r="B14" s="2">
        <v>41</v>
      </c>
      <c r="C14" s="2">
        <v>123678100688</v>
      </c>
      <c r="D14" s="2" t="s">
        <v>323</v>
      </c>
      <c r="E14" s="2" t="s">
        <v>316</v>
      </c>
      <c r="F14" s="2" t="s">
        <v>144</v>
      </c>
      <c r="G14" s="2">
        <f t="shared" si="0"/>
        <v>14</v>
      </c>
      <c r="H14" s="3"/>
      <c r="I14" s="2">
        <f>IF(H14=0,0,IF(H14="DNS",0,IF(LEFT(H14,3)="DNF",INDEX(Points!C3:C27,RIGHT(H14,LEN(H14)-3),1),IF(H14&lt;25,INDEX(Points!C3:C27,H14,1)))))</f>
        <v>0</v>
      </c>
      <c r="J14" s="3">
        <v>5</v>
      </c>
      <c r="K14" s="2">
        <f>IF(J14=0,0,IF(J14="DNS",0,IF(LEFT(J14,3)="DNF",INDEX(Points!C3:C27,RIGHT(J14,LEN(J14)-3),1),IF(J14&lt;25,INDEX(Points!C3:C27,J14,1)))))</f>
        <v>14</v>
      </c>
      <c r="L14" s="3"/>
      <c r="M14" s="2">
        <f>IF(L14=0,0,IF(L14="DNS",0,IF(LEFT(L14,3)="DNF",INDEX(Points!C3:C27,RIGHT(L14,LEN(L14)-3),1),IF(L14&lt;25,INDEX(Points!C3:C27,L14,1)))))</f>
        <v>0</v>
      </c>
      <c r="N14" s="3"/>
      <c r="O14" s="2">
        <f>IF(N14=0,0,IF(N14="DNS",0,IF(LEFT(N14,3)="DNF",INDEX(Points!C3:C27,RIGHT(N14,LEN(N14)-3),1),IF(N14&lt;25,INDEX(Points!C3:C27,N14,1)))))</f>
        <v>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/>
      <c r="U14" s="2">
        <f>IF(T14=0,0,IF(T14="DNS",0,IF(LEFT(T14,3)="DNF",INDEX(Points!C3:C27,RIGHT(T14,LEN(T14)-3),1),IF(T14&lt;25,INDEX(Points!C3:C27,T14,1)))))</f>
        <v>0</v>
      </c>
      <c r="V14" s="3"/>
      <c r="W14" s="2">
        <f>IF(V14=0,0,IF(V14="DNS",0,IF(LEFT(V14,3)="DNF",INDEX(Points!C3:C27,RIGHT(V14,LEN(V14)-3),1),IF(V14&lt;25,INDEX(Points!C3:C27,V14,1)))))</f>
        <v>0</v>
      </c>
      <c r="X14" s="3"/>
      <c r="Y14" s="2">
        <f>IF(X14=0,0,IF(X14="DNS",0,IF(LEFT(X14,3)="DNF",INDEX(Points!C3:C27,RIGHT(X14,LEN(X14)-3),1),IF(X14&lt;25,INDEX(Points!C3:C27,X14,1)))))</f>
        <v>0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145</v>
      </c>
      <c r="AE14" s="2" t="s">
        <v>45</v>
      </c>
      <c r="AF14" s="2" t="s">
        <v>317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293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11</v>
      </c>
      <c r="C6" s="2"/>
      <c r="D6" s="2" t="s">
        <v>294</v>
      </c>
      <c r="E6" s="2" t="s">
        <v>231</v>
      </c>
      <c r="F6" s="2" t="s">
        <v>208</v>
      </c>
      <c r="G6" s="2">
        <f aca="true" t="shared" si="0" ref="G6:G16">I6+K6+M6+O6+Q6+S6+U6+W6+Y6+AA6+AC6</f>
        <v>158</v>
      </c>
      <c r="H6" s="3">
        <v>2</v>
      </c>
      <c r="I6" s="2">
        <f>IF(H6=0,0,IF(H6="DNS",0,IF(LEFT(H6,3)="DNF",INDEX(Points!C3:C27,RIGHT(H6,LEN(H6)-3),1),IF(H6&lt;25,INDEX(Points!C3:C27,H6,1)))))</f>
        <v>20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232</v>
      </c>
      <c r="AE6" s="2" t="s">
        <v>19</v>
      </c>
      <c r="AF6" s="2" t="s">
        <v>233</v>
      </c>
    </row>
    <row r="7" spans="1:32" ht="15">
      <c r="A7" s="2">
        <v>2</v>
      </c>
      <c r="B7" s="2">
        <v>94</v>
      </c>
      <c r="C7" s="2"/>
      <c r="D7" s="2" t="s">
        <v>294</v>
      </c>
      <c r="E7" s="2" t="s">
        <v>314</v>
      </c>
      <c r="F7" s="2" t="s">
        <v>267</v>
      </c>
      <c r="G7" s="2">
        <f t="shared" si="0"/>
        <v>114</v>
      </c>
      <c r="H7" s="3">
        <v>3</v>
      </c>
      <c r="I7" s="2">
        <f>IF(H7=0,0,IF(H7="DNS",0,IF(LEFT(H7,3)="DNF",INDEX(Points!C3:C27,RIGHT(H7,LEN(H7)-3),1),IF(H7&lt;25,INDEX(Points!C3:C27,H7,1)))))</f>
        <v>18</v>
      </c>
      <c r="J7" s="3">
        <v>3</v>
      </c>
      <c r="K7" s="2">
        <f>IF(J7=0,0,IF(J7="DNS",0,IF(LEFT(J7,3)="DNF",INDEX(Points!C3:C27,RIGHT(J7,LEN(J7)-3),1),IF(J7&lt;25,INDEX(Points!C3:C27,J7,1)))))</f>
        <v>18</v>
      </c>
      <c r="L7" s="3"/>
      <c r="M7" s="2">
        <f>IF(L7=0,0,IF(L7="DNS",0,IF(LEFT(L7,3)="DNF",INDEX(Points!C3:C27,RIGHT(L7,LEN(L7)-3),1),IF(L7&lt;25,INDEX(Points!C3:C27,L7,1)))))</f>
        <v>0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2</v>
      </c>
      <c r="U7" s="2">
        <f>IF(T7=0,0,IF(T7="DNS",0,IF(LEFT(T7,3)="DNF",INDEX(Points!C3:C27,RIGHT(T7,LEN(T7)-3),1),IF(T7&lt;25,INDEX(Points!C3:C27,T7,1)))))</f>
        <v>20</v>
      </c>
      <c r="V7" s="3"/>
      <c r="W7" s="2">
        <f>IF(V7=0,0,IF(V7="DNS",0,IF(LEFT(V7,3)="DNF",INDEX(Points!C3:C27,RIGHT(V7,LEN(V7)-3),1),IF(V7&lt;25,INDEX(Points!C3:C27,V7,1)))))</f>
        <v>0</v>
      </c>
      <c r="X7" s="3">
        <v>3</v>
      </c>
      <c r="Y7" s="2">
        <f>IF(X7=0,0,IF(X7="DNS",0,IF(LEFT(X7,3)="DNF",INDEX(Points!C3:C27,RIGHT(X7,LEN(X7)-3),1),IF(X7&lt;25,INDEX(Points!C3:C27,X7,1)))))</f>
        <v>18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107</v>
      </c>
      <c r="AE7" s="2" t="s">
        <v>226</v>
      </c>
      <c r="AF7" s="2" t="s">
        <v>315</v>
      </c>
    </row>
    <row r="8" spans="1:32" ht="15">
      <c r="A8" s="2">
        <v>3</v>
      </c>
      <c r="B8" s="2">
        <v>7</v>
      </c>
      <c r="C8" s="2"/>
      <c r="D8" s="2" t="s">
        <v>294</v>
      </c>
      <c r="E8" s="2" t="s">
        <v>163</v>
      </c>
      <c r="F8" s="2" t="s">
        <v>318</v>
      </c>
      <c r="G8" s="2">
        <f t="shared" si="0"/>
        <v>107</v>
      </c>
      <c r="H8" s="3">
        <v>6</v>
      </c>
      <c r="I8" s="2">
        <f>IF(H8=0,0,IF(H8="DNS",0,IF(LEFT(H8,3)="DNF",INDEX(Points!C3:C27,RIGHT(H8,LEN(H8)-3),1),IF(H8&lt;25,INDEX(Points!C3:C27,H8,1)))))</f>
        <v>13</v>
      </c>
      <c r="J8" s="3">
        <v>7</v>
      </c>
      <c r="K8" s="2">
        <f>IF(J8=0,0,IF(J8="DNS",0,IF(LEFT(J8,3)="DNF",INDEX(Points!C3:C27,RIGHT(J8,LEN(J8)-3),1),IF(J8&lt;25,INDEX(Points!C3:C27,J8,1)))))</f>
        <v>12</v>
      </c>
      <c r="L8" s="3">
        <v>2</v>
      </c>
      <c r="M8" s="2">
        <f>IF(L8=0,0,IF(L8="DNS",0,IF(LEFT(L8,3)="DNF",INDEX(Points!C3:C27,RIGHT(L8,LEN(L8)-3),1),IF(L8&lt;25,INDEX(Points!C3:C27,L8,1)))))</f>
        <v>20</v>
      </c>
      <c r="N8" s="3">
        <v>6</v>
      </c>
      <c r="O8" s="2">
        <f>IF(N8=0,0,IF(N8="DNS",0,IF(LEFT(N8,3)="DNF",INDEX(Points!C3:C27,RIGHT(N8,LEN(N8)-3),1),IF(N8&lt;25,INDEX(Points!C3:C27,N8,1)))))</f>
        <v>13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3</v>
      </c>
      <c r="U8" s="2">
        <f>IF(T8=0,0,IF(T8="DNS",0,IF(LEFT(T8,3)="DNF",INDEX(Points!C3:C27,RIGHT(T8,LEN(T8)-3),1),IF(T8&lt;25,INDEX(Points!C3:C27,T8,1)))))</f>
        <v>18</v>
      </c>
      <c r="V8" s="3"/>
      <c r="W8" s="2">
        <f>IF(V8=0,0,IF(V8="DNS",0,IF(LEFT(V8,3)="DNF",INDEX(Points!C3:C27,RIGHT(V8,LEN(V8)-3),1),IF(V8&lt;25,INDEX(Points!C3:C27,V8,1)))))</f>
        <v>0</v>
      </c>
      <c r="X8" s="3">
        <v>6</v>
      </c>
      <c r="Y8" s="2">
        <f>IF(X8=0,0,IF(X8="DNS",0,IF(LEFT(X8,3)="DNF",INDEX(Points!C3:C27,RIGHT(X8,LEN(X8)-3),1),IF(X8&lt;25,INDEX(Points!C3:C27,X8,1)))))</f>
        <v>13</v>
      </c>
      <c r="Z8" s="3"/>
      <c r="AA8" s="2">
        <f>IF(Z8=0,0,IF(Z8="DNS",0,IF(LEFT(Z8,3)="DNF",INDEX(Points!C3:C27,RIGHT(Z8,LEN(Z8)-3),1),IF(Z8&lt;25,INDEX(Points!C3:C27,Z8,1)))))</f>
        <v>0</v>
      </c>
      <c r="AB8" s="3">
        <v>3</v>
      </c>
      <c r="AC8" s="2">
        <f>IF(AB8=0,0,IF(AB8="DNS",0,IF(LEFT(AB8,3)="DNF",INDEX(Points!C3:C27,RIGHT(AB8,LEN(AB8)-3),1),IF(AB8&lt;25,INDEX(Points!C3:C27,AB8,1)))))</f>
        <v>18</v>
      </c>
      <c r="AD8" s="2" t="s">
        <v>260</v>
      </c>
      <c r="AE8" s="2" t="s">
        <v>45</v>
      </c>
      <c r="AF8" s="2" t="s">
        <v>319</v>
      </c>
    </row>
    <row r="9" spans="1:32" ht="15">
      <c r="A9" s="2">
        <v>4</v>
      </c>
      <c r="B9" s="2">
        <v>22</v>
      </c>
      <c r="C9" s="2">
        <v>123678100800</v>
      </c>
      <c r="D9" s="2" t="s">
        <v>294</v>
      </c>
      <c r="E9" s="2" t="s">
        <v>295</v>
      </c>
      <c r="F9" s="2" t="s">
        <v>296</v>
      </c>
      <c r="G9" s="2">
        <f t="shared" si="0"/>
        <v>101</v>
      </c>
      <c r="H9" s="3">
        <v>4</v>
      </c>
      <c r="I9" s="2">
        <f>IF(H9=0,0,IF(H9="DNS",0,IF(LEFT(H9,3)="DNF",INDEX(Points!C3:C27,RIGHT(H9,LEN(H9)-3),1),IF(H9&lt;25,INDEX(Points!C3:C27,H9,1)))))</f>
        <v>16</v>
      </c>
      <c r="J9" s="3">
        <v>5</v>
      </c>
      <c r="K9" s="2">
        <f>IF(J9=0,0,IF(J9="DNS",0,IF(LEFT(J9,3)="DNF",INDEX(Points!C3:C27,RIGHT(J9,LEN(J9)-3),1),IF(J9&lt;25,INDEX(Points!C3:C27,J9,1)))))</f>
        <v>14</v>
      </c>
      <c r="L9" s="3">
        <v>3</v>
      </c>
      <c r="M9" s="2">
        <f>IF(L9=0,0,IF(L9="DNS",0,IF(LEFT(L9,3)="DNF",INDEX(Points!C3:C27,RIGHT(L9,LEN(L9)-3),1),IF(L9&lt;25,INDEX(Points!C3:C27,L9,1)))))</f>
        <v>18</v>
      </c>
      <c r="N9" s="3">
        <v>7</v>
      </c>
      <c r="O9" s="2">
        <f>IF(N9=0,0,IF(N9="DNS",0,IF(LEFT(N9,3)="DNF",INDEX(Points!C3:C27,RIGHT(N9,LEN(N9)-3),1),IF(N9&lt;25,INDEX(Points!C3:C27,N9,1)))))</f>
        <v>12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6</v>
      </c>
      <c r="U9" s="2">
        <f>IF(T9=0,0,IF(T9="DNS",0,IF(LEFT(T9,3)="DNF",INDEX(Points!C3:C27,RIGHT(T9,LEN(T9)-3),1),IF(T9&lt;25,INDEX(Points!C3:C27,T9,1)))))</f>
        <v>13</v>
      </c>
      <c r="V9" s="3"/>
      <c r="W9" s="2">
        <f>IF(V9=0,0,IF(V9="DNS",0,IF(LEFT(V9,3)="DNF",INDEX(Points!C3:C27,RIGHT(V9,LEN(V9)-3),1),IF(V9&lt;25,INDEX(Points!C3:C27,V9,1)))))</f>
        <v>0</v>
      </c>
      <c r="X9" s="3">
        <v>7</v>
      </c>
      <c r="Y9" s="2">
        <f>IF(X9=0,0,IF(X9="DNS",0,IF(LEFT(X9,3)="DNF",INDEX(Points!C3:C27,RIGHT(X9,LEN(X9)-3),1),IF(X9&lt;25,INDEX(Points!C3:C27,X9,1)))))</f>
        <v>12</v>
      </c>
      <c r="Z9" s="3"/>
      <c r="AA9" s="2">
        <f>IF(Z9=0,0,IF(Z9="DNS",0,IF(LEFT(Z9,3)="DNF",INDEX(Points!C3:C27,RIGHT(Z9,LEN(Z9)-3),1),IF(Z9&lt;25,INDEX(Points!C3:C27,Z9,1)))))</f>
        <v>0</v>
      </c>
      <c r="AB9" s="3">
        <v>4</v>
      </c>
      <c r="AC9" s="2">
        <f>IF(AB9=0,0,IF(AB9="DNS",0,IF(LEFT(AB9,3)="DNF",INDEX(Points!C3:C27,RIGHT(AB9,LEN(AB9)-3),1),IF(AB9&lt;25,INDEX(Points!C3:C27,AB9,1)))))</f>
        <v>16</v>
      </c>
      <c r="AD9" s="2" t="s">
        <v>40</v>
      </c>
      <c r="AE9" s="2" t="s">
        <v>45</v>
      </c>
      <c r="AF9" s="2" t="s">
        <v>297</v>
      </c>
    </row>
    <row r="10" spans="1:32" ht="15">
      <c r="A10" s="2">
        <v>5</v>
      </c>
      <c r="B10" s="2">
        <v>6</v>
      </c>
      <c r="C10" s="2">
        <v>123678213470</v>
      </c>
      <c r="D10" s="2" t="s">
        <v>294</v>
      </c>
      <c r="E10" s="2" t="s">
        <v>311</v>
      </c>
      <c r="F10" s="2" t="s">
        <v>312</v>
      </c>
      <c r="G10" s="2">
        <f t="shared" si="0"/>
        <v>96</v>
      </c>
      <c r="H10" s="3">
        <v>7</v>
      </c>
      <c r="I10" s="2">
        <f>IF(H10=0,0,IF(H10="DNS",0,IF(LEFT(H10,3)="DNF",INDEX(Points!C3:C27,RIGHT(H10,LEN(H10)-3),1),IF(H10&lt;25,INDEX(Points!C3:C27,H10,1)))))</f>
        <v>12</v>
      </c>
      <c r="J10" s="3">
        <v>6</v>
      </c>
      <c r="K10" s="2">
        <f>IF(J10=0,0,IF(J10="DNS",0,IF(LEFT(J10,3)="DNF",INDEX(Points!C3:C27,RIGHT(J10,LEN(J10)-3),1),IF(J10&lt;25,INDEX(Points!C3:C27,J10,1)))))</f>
        <v>13</v>
      </c>
      <c r="L10" s="3">
        <v>5</v>
      </c>
      <c r="M10" s="2">
        <f>IF(L10=0,0,IF(L10="DNS",0,IF(LEFT(L10,3)="DNF",INDEX(Points!C3:C27,RIGHT(L10,LEN(L10)-3),1),IF(L10&lt;25,INDEX(Points!C3:C27,L10,1)))))</f>
        <v>14</v>
      </c>
      <c r="N10" s="3">
        <v>5</v>
      </c>
      <c r="O10" s="2">
        <f>IF(N10=0,0,IF(N10="DNS",0,IF(LEFT(N10,3)="DNF",INDEX(Points!C3:C27,RIGHT(N10,LEN(N10)-3),1),IF(N10&lt;25,INDEX(Points!C3:C27,N10,1)))))</f>
        <v>14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5</v>
      </c>
      <c r="U10" s="2">
        <f>IF(T10=0,0,IF(T10="DNS",0,IF(LEFT(T10,3)="DNF",INDEX(Points!C3:C27,RIGHT(T10,LEN(T10)-3),1),IF(T10&lt;25,INDEX(Points!C3:C27,T10,1)))))</f>
        <v>14</v>
      </c>
      <c r="V10" s="3"/>
      <c r="W10" s="2">
        <f>IF(V10=0,0,IF(V10="DNS",0,IF(LEFT(V10,3)="DNF",INDEX(Points!C3:C27,RIGHT(V10,LEN(V10)-3),1),IF(V10&lt;25,INDEX(Points!C3:C27,V10,1)))))</f>
        <v>0</v>
      </c>
      <c r="X10" s="3">
        <v>4</v>
      </c>
      <c r="Y10" s="2">
        <f>IF(X10=0,0,IF(X10="DNS",0,IF(LEFT(X10,3)="DNF",INDEX(Points!C3:C27,RIGHT(X10,LEN(X10)-3),1),IF(X10&lt;25,INDEX(Points!C3:C27,X10,1)))))</f>
        <v>16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6</v>
      </c>
      <c r="AC10" s="2">
        <f>IF(AB10=0,0,IF(AB10="DNS",0,IF(LEFT(AB10,3)="DNF",INDEX(Points!C3:C27,RIGHT(AB10,LEN(AB10)-3),1),IF(AB10&lt;25,INDEX(Points!C3:C27,AB10,1)))))</f>
        <v>13</v>
      </c>
      <c r="AD10" s="2"/>
      <c r="AE10" s="2"/>
      <c r="AF10" s="2" t="s">
        <v>313</v>
      </c>
    </row>
    <row r="11" spans="1:32" ht="15">
      <c r="A11" s="2">
        <v>6</v>
      </c>
      <c r="B11" s="2">
        <v>19</v>
      </c>
      <c r="C11" s="2">
        <v>123678213142</v>
      </c>
      <c r="D11" s="2" t="s">
        <v>294</v>
      </c>
      <c r="E11" s="2" t="s">
        <v>53</v>
      </c>
      <c r="F11" s="2" t="s">
        <v>308</v>
      </c>
      <c r="G11" s="2">
        <f t="shared" si="0"/>
        <v>92</v>
      </c>
      <c r="H11" s="3">
        <v>5</v>
      </c>
      <c r="I11" s="2">
        <f>IF(H11=0,0,IF(H11="DNS",0,IF(LEFT(H11,3)="DNF",INDEX(Points!C3:C27,RIGHT(H11,LEN(H11)-3),1),IF(H11&lt;25,INDEX(Points!C3:C27,H11,1)))))</f>
        <v>14</v>
      </c>
      <c r="J11" s="3" t="s">
        <v>85</v>
      </c>
      <c r="K11" s="2">
        <f>IF(J11=0,0,IF(J11="DNS",0,IF(LEFT(J11,3)="DNF",INDEX(Points!C3:C27,RIGHT(J11,LEN(J11)-3),1),IF(J11&lt;25,INDEX(Points!C3:C27,J11,1)))))</f>
        <v>0</v>
      </c>
      <c r="L11" s="3">
        <v>4</v>
      </c>
      <c r="M11" s="2">
        <f>IF(L11=0,0,IF(L11="DNS",0,IF(LEFT(L11,3)="DNF",INDEX(Points!C3:C27,RIGHT(L11,LEN(L11)-3),1),IF(L11&lt;25,INDEX(Points!C3:C27,L11,1)))))</f>
        <v>16</v>
      </c>
      <c r="N11" s="3">
        <v>3</v>
      </c>
      <c r="O11" s="2">
        <f>IF(N11=0,0,IF(N11="DNS",0,IF(LEFT(N11,3)="DNF",INDEX(Points!C3:C27,RIGHT(N11,LEN(N11)-3),1),IF(N11&lt;25,INDEX(Points!C3:C27,N11,1)))))</f>
        <v>18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4</v>
      </c>
      <c r="U11" s="2">
        <f>IF(T11=0,0,IF(T11="DNS",0,IF(LEFT(T11,3)="DNF",INDEX(Points!C3:C27,RIGHT(T11,LEN(T11)-3),1),IF(T11&lt;25,INDEX(Points!C3:C27,T11,1)))))</f>
        <v>16</v>
      </c>
      <c r="V11" s="3"/>
      <c r="W11" s="2">
        <f>IF(V11=0,0,IF(V11="DNS",0,IF(LEFT(V11,3)="DNF",INDEX(Points!C3:C27,RIGHT(V11,LEN(V11)-3),1),IF(V11&lt;25,INDEX(Points!C3:C27,V11,1)))))</f>
        <v>0</v>
      </c>
      <c r="X11" s="3">
        <v>5</v>
      </c>
      <c r="Y11" s="2">
        <f>IF(X11=0,0,IF(X11="DNS",0,IF(LEFT(X11,3)="DNF",INDEX(Points!C3:C27,RIGHT(X11,LEN(X11)-3),1),IF(X11&lt;25,INDEX(Points!C3:C27,X11,1)))))</f>
        <v>14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5</v>
      </c>
      <c r="AC11" s="2">
        <f>IF(AB11=0,0,IF(AB11="DNS",0,IF(LEFT(AB11,3)="DNF",INDEX(Points!C3:C27,RIGHT(AB11,LEN(AB11)-3),1),IF(AB11&lt;25,INDEX(Points!C3:C27,AB11,1)))))</f>
        <v>14</v>
      </c>
      <c r="AD11" s="2" t="s">
        <v>309</v>
      </c>
      <c r="AE11" s="2" t="s">
        <v>19</v>
      </c>
      <c r="AF11" s="2" t="s">
        <v>310</v>
      </c>
    </row>
    <row r="12" spans="1:32" ht="15">
      <c r="A12" s="2">
        <v>7</v>
      </c>
      <c r="B12" s="2">
        <v>53</v>
      </c>
      <c r="C12" s="2">
        <v>123678212084</v>
      </c>
      <c r="D12" s="2" t="s">
        <v>294</v>
      </c>
      <c r="E12" s="2" t="s">
        <v>303</v>
      </c>
      <c r="F12" s="2" t="s">
        <v>304</v>
      </c>
      <c r="G12" s="2">
        <f t="shared" si="0"/>
        <v>63</v>
      </c>
      <c r="H12" s="3">
        <v>1</v>
      </c>
      <c r="I12" s="2">
        <f>IF(H12=0,0,IF(H12="DNS",0,IF(LEFT(H12,3)="DNF",INDEX(Points!C3:C27,RIGHT(H12,LEN(H12)-3),1),IF(H12&lt;25,INDEX(Points!C3:C27,H12,1)))))</f>
        <v>23</v>
      </c>
      <c r="J12" s="3">
        <v>2</v>
      </c>
      <c r="K12" s="2">
        <f>IF(J12=0,0,IF(J12="DNS",0,IF(LEFT(J12,3)="DNF",INDEX(Points!C3:C27,RIGHT(J12,LEN(J12)-3),1),IF(J12&lt;25,INDEX(Points!C3:C27,J12,1)))))</f>
        <v>20</v>
      </c>
      <c r="L12" s="3"/>
      <c r="M12" s="2">
        <f>IF(L12=0,0,IF(L12="DNS",0,IF(LEFT(L12,3)="DNF",INDEX(Points!C3:C27,RIGHT(L12,LEN(L12)-3),1),IF(L12&lt;25,INDEX(Points!C3:C27,L12,1)))))</f>
        <v>0</v>
      </c>
      <c r="N12" s="3"/>
      <c r="O12" s="2">
        <f>IF(N12=0,0,IF(N12="DNS",0,IF(LEFT(N12,3)="DNF",INDEX(Points!C3:C27,RIGHT(N12,LEN(N12)-3),1),IF(N12&lt;25,INDEX(Points!C3:C27,N12,1)))))</f>
        <v>0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>
        <v>2</v>
      </c>
      <c r="Y12" s="2">
        <f>IF(X12=0,0,IF(X12="DNS",0,IF(LEFT(X12,3)="DNF",INDEX(Points!C3:C27,RIGHT(X12,LEN(X12)-3),1),IF(X12&lt;25,INDEX(Points!C3:C27,X12,1)))))</f>
        <v>20</v>
      </c>
      <c r="Z12" s="3"/>
      <c r="AA12" s="2">
        <f>IF(Z12=0,0,IF(Z12="DNS",0,IF(LEFT(Z12,3)="DNF",INDEX(Points!C3:C27,RIGHT(Z12,LEN(Z12)-3),1),IF(Z12&lt;25,INDEX(Points!C3:C27,Z12,1)))))</f>
        <v>0</v>
      </c>
      <c r="AB12" s="3"/>
      <c r="AC12" s="2">
        <f>IF(AB12=0,0,IF(AB12="DNS",0,IF(LEFT(AB12,3)="DNF",INDEX(Points!C3:C27,RIGHT(AB12,LEN(AB12)-3),1),IF(AB12&lt;25,INDEX(Points!C3:C27,AB12,1)))))</f>
        <v>0</v>
      </c>
      <c r="AD12" s="2" t="s">
        <v>305</v>
      </c>
      <c r="AE12" s="2" t="s">
        <v>306</v>
      </c>
      <c r="AF12" s="2" t="s">
        <v>307</v>
      </c>
    </row>
    <row r="13" spans="1:32" ht="15">
      <c r="A13" s="2">
        <v>8</v>
      </c>
      <c r="B13" s="2">
        <v>15</v>
      </c>
      <c r="C13" s="2"/>
      <c r="D13" s="2" t="s">
        <v>294</v>
      </c>
      <c r="E13" s="2" t="s">
        <v>139</v>
      </c>
      <c r="F13" s="2" t="s">
        <v>300</v>
      </c>
      <c r="G13" s="2">
        <f t="shared" si="0"/>
        <v>56</v>
      </c>
      <c r="H13" s="3">
        <v>9</v>
      </c>
      <c r="I13" s="2">
        <f>IF(H13=0,0,IF(H13="DNS",0,IF(LEFT(H13,3)="DNF",INDEX(Points!C3:C27,RIGHT(H13,LEN(H13)-3),1),IF(H13&lt;25,INDEX(Points!C3:C27,H13,1)))))</f>
        <v>10</v>
      </c>
      <c r="J13" s="3"/>
      <c r="K13" s="2">
        <f>IF(J13=0,0,IF(J13="DNS",0,IF(LEFT(J13,3)="DNF",INDEX(Points!C3:C27,RIGHT(J13,LEN(J13)-3),1),IF(J13&lt;25,INDEX(Points!C3:C27,J13,1)))))</f>
        <v>0</v>
      </c>
      <c r="L13" s="3">
        <v>7</v>
      </c>
      <c r="M13" s="2">
        <f>IF(L13=0,0,IF(L13="DNS",0,IF(LEFT(L13,3)="DNF",INDEX(Points!C3:C27,RIGHT(L13,LEN(L13)-3),1),IF(L13&lt;25,INDEX(Points!C3:C27,L13,1)))))</f>
        <v>12</v>
      </c>
      <c r="N13" s="3">
        <v>8</v>
      </c>
      <c r="O13" s="2">
        <f>IF(N13=0,0,IF(N13="DNS",0,IF(LEFT(N13,3)="DNF",INDEX(Points!C3:C27,RIGHT(N13,LEN(N13)-3),1),IF(N13&lt;25,INDEX(Points!C3:C27,N13,1)))))</f>
        <v>11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>
        <v>8</v>
      </c>
      <c r="U13" s="2">
        <f>IF(T13=0,0,IF(T13="DNS",0,IF(LEFT(T13,3)="DNF",INDEX(Points!C3:C27,RIGHT(T13,LEN(T13)-3),1),IF(T13&lt;25,INDEX(Points!C3:C27,T13,1)))))</f>
        <v>11</v>
      </c>
      <c r="V13" s="3"/>
      <c r="W13" s="2">
        <f>IF(V13=0,0,IF(V13="DNS",0,IF(LEFT(V13,3)="DNF",INDEX(Points!C3:C27,RIGHT(V13,LEN(V13)-3),1),IF(V13&lt;25,INDEX(Points!C3:C27,V13,1)))))</f>
        <v>0</v>
      </c>
      <c r="X13" s="3"/>
      <c r="Y13" s="2">
        <f>IF(X13=0,0,IF(X13="DNS",0,IF(LEFT(X13,3)="DNF",INDEX(Points!C3:C27,RIGHT(X13,LEN(X13)-3),1),IF(X13&lt;25,INDEX(Points!C3:C27,X13,1)))))</f>
        <v>0</v>
      </c>
      <c r="Z13" s="3"/>
      <c r="AA13" s="2">
        <f>IF(Z13=0,0,IF(Z13="DNS",0,IF(LEFT(Z13,3)="DNF",INDEX(Points!C3:C27,RIGHT(Z13,LEN(Z13)-3),1),IF(Z13&lt;25,INDEX(Points!C3:C27,Z13,1)))))</f>
        <v>0</v>
      </c>
      <c r="AB13" s="3">
        <v>7</v>
      </c>
      <c r="AC13" s="2">
        <f>IF(AB13=0,0,IF(AB13="DNS",0,IF(LEFT(AB13,3)="DNF",INDEX(Points!C3:C27,RIGHT(AB13,LEN(AB13)-3),1),IF(AB13&lt;25,INDEX(Points!C3:C27,AB13,1)))))</f>
        <v>12</v>
      </c>
      <c r="AD13" s="2" t="s">
        <v>301</v>
      </c>
      <c r="AE13" s="2" t="s">
        <v>45</v>
      </c>
      <c r="AF13" s="2" t="s">
        <v>302</v>
      </c>
    </row>
    <row r="14" spans="1:32" ht="15">
      <c r="A14" s="2">
        <v>9</v>
      </c>
      <c r="B14" s="2">
        <v>143</v>
      </c>
      <c r="C14" s="2"/>
      <c r="D14" s="2" t="s">
        <v>294</v>
      </c>
      <c r="E14" s="2" t="s">
        <v>298</v>
      </c>
      <c r="F14" s="2" t="s">
        <v>199</v>
      </c>
      <c r="G14" s="2">
        <f t="shared" si="0"/>
        <v>52</v>
      </c>
      <c r="H14" s="3">
        <v>8</v>
      </c>
      <c r="I14" s="2">
        <f>IF(H14=0,0,IF(H14="DNS",0,IF(LEFT(H14,3)="DNF",INDEX(Points!C3:C27,RIGHT(H14,LEN(H14)-3),1),IF(H14&lt;25,INDEX(Points!C3:C27,H14,1)))))</f>
        <v>11</v>
      </c>
      <c r="J14" s="3" t="s">
        <v>85</v>
      </c>
      <c r="K14" s="2">
        <f>IF(J14=0,0,IF(J14="DNS",0,IF(LEFT(J14,3)="DNF",INDEX(Points!C3:C27,RIGHT(J14,LEN(J14)-3),1),IF(J14&lt;25,INDEX(Points!C3:C27,J14,1)))))</f>
        <v>0</v>
      </c>
      <c r="L14" s="3">
        <v>6</v>
      </c>
      <c r="M14" s="2">
        <f>IF(L14=0,0,IF(L14="DNS",0,IF(LEFT(L14,3)="DNF",INDEX(Points!C3:C27,RIGHT(L14,LEN(L14)-3),1),IF(L14&lt;25,INDEX(Points!C3:C27,L14,1)))))</f>
        <v>13</v>
      </c>
      <c r="N14" s="3">
        <v>4</v>
      </c>
      <c r="O14" s="2">
        <f>IF(N14=0,0,IF(N14="DNS",0,IF(LEFT(N14,3)="DNF",INDEX(Points!C3:C27,RIGHT(N14,LEN(N14)-3),1),IF(N14&lt;25,INDEX(Points!C3:C27,N14,1)))))</f>
        <v>16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>
        <v>7</v>
      </c>
      <c r="U14" s="2">
        <f>IF(T14=0,0,IF(T14="DNS",0,IF(LEFT(T14,3)="DNF",INDEX(Points!C3:C27,RIGHT(T14,LEN(T14)-3),1),IF(T14&lt;25,INDEX(Points!C3:C27,T14,1)))))</f>
        <v>12</v>
      </c>
      <c r="V14" s="3"/>
      <c r="W14" s="2">
        <f>IF(V14=0,0,IF(V14="DNS",0,IF(LEFT(V14,3)="DNF",INDEX(Points!C3:C27,RIGHT(V14,LEN(V14)-3),1),IF(V14&lt;25,INDEX(Points!C3:C27,V14,1)))))</f>
        <v>0</v>
      </c>
      <c r="X14" s="3"/>
      <c r="Y14" s="2">
        <f>IF(X14=0,0,IF(X14="DNS",0,IF(LEFT(X14,3)="DNF",INDEX(Points!C3:C27,RIGHT(X14,LEN(X14)-3),1),IF(X14&lt;25,INDEX(Points!C3:C27,X14,1)))))</f>
        <v>0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40</v>
      </c>
      <c r="AE14" s="2" t="s">
        <v>23</v>
      </c>
      <c r="AF14" s="2" t="s">
        <v>299</v>
      </c>
    </row>
    <row r="15" spans="1:32" ht="15">
      <c r="A15" s="2">
        <v>10</v>
      </c>
      <c r="B15" s="2">
        <v>4</v>
      </c>
      <c r="C15" s="2"/>
      <c r="D15" s="2" t="s">
        <v>294</v>
      </c>
      <c r="E15" s="2" t="s">
        <v>320</v>
      </c>
      <c r="F15" s="2" t="s">
        <v>321</v>
      </c>
      <c r="G15" s="2">
        <f t="shared" si="0"/>
        <v>16</v>
      </c>
      <c r="H15" s="3"/>
      <c r="I15" s="2">
        <f>IF(H15=0,0,IF(H15="DNS",0,IF(LEFT(H15,3)="DNF",INDEX(Points!C3:C27,RIGHT(H15,LEN(H15)-3),1),IF(H15&lt;25,INDEX(Points!C3:C27,H15,1)))))</f>
        <v>0</v>
      </c>
      <c r="J15" s="3">
        <v>4</v>
      </c>
      <c r="K15" s="2">
        <f>IF(J15=0,0,IF(J15="DNS",0,IF(LEFT(J15,3)="DNF",INDEX(Points!C3:C27,RIGHT(J15,LEN(J15)-3),1),IF(J15&lt;25,INDEX(Points!C3:C27,J15,1)))))</f>
        <v>16</v>
      </c>
      <c r="L15" s="3"/>
      <c r="M15" s="2">
        <f>IF(L15=0,0,IF(L15="DNS",0,IF(LEFT(L15,3)="DNF",INDEX(Points!C3:C27,RIGHT(L15,LEN(L15)-3),1),IF(L15&lt;25,INDEX(Points!C3:C27,L15,1)))))</f>
        <v>0</v>
      </c>
      <c r="N15" s="3"/>
      <c r="O15" s="2">
        <f>IF(N15=0,0,IF(N15="DNS",0,IF(LEFT(N15,3)="DNF",INDEX(Points!C3:C27,RIGHT(N15,LEN(N15)-3),1),IF(N15&lt;25,INDEX(Points!C3:C27,N15,1)))))</f>
        <v>0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/>
      <c r="Y15" s="2">
        <f>IF(X15=0,0,IF(X15="DNS",0,IF(LEFT(X15,3)="DNF",INDEX(Points!C3:C27,RIGHT(X15,LEN(X15)-3),1),IF(X15&lt;25,INDEX(Points!C3:C27,X15,1)))))</f>
        <v>0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/>
      <c r="AE15" s="2"/>
      <c r="AF15" s="2"/>
    </row>
    <row r="16" spans="1:32" ht="15">
      <c r="A16" s="2">
        <v>11</v>
      </c>
      <c r="B16" s="2">
        <v>41</v>
      </c>
      <c r="C16" s="2">
        <v>123678100688</v>
      </c>
      <c r="D16" s="2" t="s">
        <v>294</v>
      </c>
      <c r="E16" s="2" t="s">
        <v>316</v>
      </c>
      <c r="F16" s="2" t="s">
        <v>144</v>
      </c>
      <c r="G16" s="2">
        <f t="shared" si="0"/>
        <v>11</v>
      </c>
      <c r="H16" s="3"/>
      <c r="I16" s="2">
        <f>IF(H16=0,0,IF(H16="DNS",0,IF(LEFT(H16,3)="DNF",INDEX(Points!C3:C27,RIGHT(H16,LEN(H16)-3),1),IF(H16&lt;25,INDEX(Points!C3:C27,H16,1)))))</f>
        <v>0</v>
      </c>
      <c r="J16" s="3">
        <v>8</v>
      </c>
      <c r="K16" s="2">
        <f>IF(J16=0,0,IF(J16="DNS",0,IF(LEFT(J16,3)="DNF",INDEX(Points!C3:C27,RIGHT(J16,LEN(J16)-3),1),IF(J16&lt;25,INDEX(Points!C3:C27,J16,1)))))</f>
        <v>11</v>
      </c>
      <c r="L16" s="3"/>
      <c r="M16" s="2">
        <f>IF(L16=0,0,IF(L16="DNS",0,IF(LEFT(L16,3)="DNF",INDEX(Points!C3:C27,RIGHT(L16,LEN(L16)-3),1),IF(L16&lt;25,INDEX(Points!C3:C27,L16,1)))))</f>
        <v>0</v>
      </c>
      <c r="N16" s="3"/>
      <c r="O16" s="2">
        <f>IF(N16=0,0,IF(N16="DNS",0,IF(LEFT(N16,3)="DNF",INDEX(Points!C3:C27,RIGHT(N16,LEN(N16)-3),1),IF(N16&lt;25,INDEX(Points!C3:C27,N16,1)))))</f>
        <v>0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/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145</v>
      </c>
      <c r="AE16" s="2"/>
      <c r="AF16" s="2" t="s">
        <v>317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289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48</v>
      </c>
      <c r="C6" s="2">
        <v>123678213623</v>
      </c>
      <c r="D6" s="2" t="s">
        <v>290</v>
      </c>
      <c r="E6" s="2" t="s">
        <v>214</v>
      </c>
      <c r="F6" s="2" t="s">
        <v>215</v>
      </c>
      <c r="G6" s="2">
        <f aca="true" t="shared" si="0" ref="G6:G30">I6+K6+M6+O6+Q6+S6+U6+W6+Y6+AA6+AC6</f>
        <v>145</v>
      </c>
      <c r="H6" s="3">
        <v>2</v>
      </c>
      <c r="I6" s="2">
        <f>IF(H6=0,0,IF(H6="DNS",0,IF(LEFT(H6,3)="DNF",INDEX(Points!C3:C27,RIGHT(H6,LEN(H6)-3),1),IF(H6&lt;25,INDEX(Points!C3:C27,H6,1)))))</f>
        <v>20</v>
      </c>
      <c r="J6" s="3">
        <v>3</v>
      </c>
      <c r="K6" s="2">
        <f>IF(J6=0,0,IF(J6="DNS",0,IF(LEFT(J6,3)="DNF",INDEX(Points!C3:C27,RIGHT(J6,LEN(J6)-3),1),IF(J6&lt;25,INDEX(Points!C3:C27,J6,1)))))</f>
        <v>18</v>
      </c>
      <c r="L6" s="3">
        <v>2</v>
      </c>
      <c r="M6" s="2">
        <f>IF(L6=0,0,IF(L6="DNS",0,IF(LEFT(L6,3)="DNF",INDEX(Points!C3:C27,RIGHT(L6,LEN(L6)-3),1),IF(L6&lt;25,INDEX(Points!C3:C27,L6,1)))))</f>
        <v>20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3</v>
      </c>
      <c r="Y6" s="2">
        <f>IF(X6=0,0,IF(X6="DNS",0,IF(LEFT(X6,3)="DNF",INDEX(Points!C3:C27,RIGHT(X6,LEN(X6)-3),1),IF(X6&lt;25,INDEX(Points!C3:C27,X6,1)))))</f>
        <v>18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40</v>
      </c>
      <c r="AE6" s="2" t="s">
        <v>45</v>
      </c>
      <c r="AF6" s="2" t="s">
        <v>216</v>
      </c>
    </row>
    <row r="7" spans="1:32" ht="15">
      <c r="A7" s="2">
        <v>2</v>
      </c>
      <c r="B7" s="2">
        <v>11</v>
      </c>
      <c r="C7" s="2"/>
      <c r="D7" s="2" t="s">
        <v>290</v>
      </c>
      <c r="E7" s="2" t="s">
        <v>231</v>
      </c>
      <c r="F7" s="2" t="s">
        <v>208</v>
      </c>
      <c r="G7" s="2">
        <f t="shared" si="0"/>
        <v>129</v>
      </c>
      <c r="H7" s="3">
        <v>4</v>
      </c>
      <c r="I7" s="2">
        <f>IF(H7=0,0,IF(H7="DNS",0,IF(LEFT(H7,3)="DNF",INDEX(Points!C3:C27,RIGHT(H7,LEN(H7)-3),1),IF(H7&lt;25,INDEX(Points!C3:C27,H7,1)))))</f>
        <v>16</v>
      </c>
      <c r="J7" s="3">
        <v>1</v>
      </c>
      <c r="K7" s="2">
        <f>IF(J7=0,0,IF(J7="DNS",0,IF(LEFT(J7,3)="DNF",INDEX(Points!C3:C27,RIGHT(J7,LEN(J7)-3),1),IF(J7&lt;25,INDEX(Points!C3:C27,J7,1)))))</f>
        <v>23</v>
      </c>
      <c r="L7" s="3">
        <v>4</v>
      </c>
      <c r="M7" s="2">
        <f>IF(L7=0,0,IF(L7="DNS",0,IF(LEFT(L7,3)="DNF",INDEX(Points!C3:C27,RIGHT(L7,LEN(L7)-3),1),IF(L7&lt;25,INDEX(Points!C3:C27,L7,1)))))</f>
        <v>16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5</v>
      </c>
      <c r="U7" s="2">
        <f>IF(T7=0,0,IF(T7="DNS",0,IF(LEFT(T7,3)="DNF",INDEX(Points!C3:C27,RIGHT(T7,LEN(T7)-3),1),IF(T7&lt;25,INDEX(Points!C3:C27,T7,1)))))</f>
        <v>14</v>
      </c>
      <c r="V7" s="3"/>
      <c r="W7" s="2">
        <f>IF(V7=0,0,IF(V7="DNS",0,IF(LEFT(V7,3)="DNF",INDEX(Points!C3:C27,RIGHT(V7,LEN(V7)-3),1),IF(V7&lt;25,INDEX(Points!C3:C27,V7,1)))))</f>
        <v>0</v>
      </c>
      <c r="X7" s="3">
        <v>2</v>
      </c>
      <c r="Y7" s="2">
        <f>IF(X7=0,0,IF(X7="DNS",0,IF(LEFT(X7,3)="DNF",INDEX(Points!C3:C27,RIGHT(X7,LEN(X7)-3),1),IF(X7&lt;25,INDEX(Points!C3:C27,X7,1)))))</f>
        <v>20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232</v>
      </c>
      <c r="AE7" s="2" t="s">
        <v>19</v>
      </c>
      <c r="AF7" s="2" t="s">
        <v>233</v>
      </c>
    </row>
    <row r="8" spans="1:32" ht="15">
      <c r="A8" s="2">
        <v>3</v>
      </c>
      <c r="B8" s="2">
        <v>6</v>
      </c>
      <c r="C8" s="2"/>
      <c r="D8" s="2" t="s">
        <v>290</v>
      </c>
      <c r="E8" s="2" t="s">
        <v>259</v>
      </c>
      <c r="F8" s="2" t="s">
        <v>257</v>
      </c>
      <c r="G8" s="2">
        <f t="shared" si="0"/>
        <v>126</v>
      </c>
      <c r="H8" s="3">
        <v>1</v>
      </c>
      <c r="I8" s="2">
        <f>IF(H8=0,0,IF(H8="DNS",0,IF(LEFT(H8,3)="DNF",INDEX(Points!C3:C27,RIGHT(H8,LEN(H8)-3),1),IF(H8&lt;25,INDEX(Points!C3:C27,H8,1)))))</f>
        <v>23</v>
      </c>
      <c r="J8" s="3">
        <v>9</v>
      </c>
      <c r="K8" s="2">
        <f>IF(J8=0,0,IF(J8="DNS",0,IF(LEFT(J8,3)="DNF",INDEX(Points!C3:C27,RIGHT(J8,LEN(J8)-3),1),IF(J8&lt;25,INDEX(Points!C3:C27,J8,1)))))</f>
        <v>10</v>
      </c>
      <c r="L8" s="3">
        <v>1</v>
      </c>
      <c r="M8" s="2">
        <f>IF(L8=0,0,IF(L8="DNS",0,IF(LEFT(L8,3)="DNF",INDEX(Points!C3:C27,RIGHT(L8,LEN(L8)-3),1),IF(L8&lt;25,INDEX(Points!C3:C27,L8,1)))))</f>
        <v>23</v>
      </c>
      <c r="N8" s="3">
        <v>3</v>
      </c>
      <c r="O8" s="2">
        <f>IF(N8=0,0,IF(N8="DNS",0,IF(LEFT(N8,3)="DNF",INDEX(Points!C3:C27,RIGHT(N8,LEN(N8)-3),1),IF(N8&lt;25,INDEX(Points!C3:C27,N8,1)))))</f>
        <v>18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2</v>
      </c>
      <c r="U8" s="2">
        <f>IF(T8=0,0,IF(T8="DNS",0,IF(LEFT(T8,3)="DNF",INDEX(Points!C3:C27,RIGHT(T8,LEN(T8)-3),1),IF(T8&lt;25,INDEX(Points!C3:C27,T8,1)))))</f>
        <v>20</v>
      </c>
      <c r="V8" s="3"/>
      <c r="W8" s="2">
        <f>IF(V8=0,0,IF(V8="DNS",0,IF(LEFT(V8,3)="DNF",INDEX(Points!C3:C27,RIGHT(V8,LEN(V8)-3),1),IF(V8&lt;25,INDEX(Points!C3:C27,V8,1)))))</f>
        <v>0</v>
      </c>
      <c r="X8" s="3">
        <v>5</v>
      </c>
      <c r="Y8" s="2">
        <f>IF(X8=0,0,IF(X8="DNS",0,IF(LEFT(X8,3)="DNF",INDEX(Points!C3:C27,RIGHT(X8,LEN(X8)-3),1),IF(X8&lt;25,INDEX(Points!C3:C27,X8,1)))))</f>
        <v>14</v>
      </c>
      <c r="Z8" s="3"/>
      <c r="AA8" s="2">
        <f>IF(Z8=0,0,IF(Z8="DNS",0,IF(LEFT(Z8,3)="DNF",INDEX(Points!C3:C27,RIGHT(Z8,LEN(Z8)-3),1),IF(Z8&lt;25,INDEX(Points!C3:C27,Z8,1)))))</f>
        <v>0</v>
      </c>
      <c r="AB8" s="3">
        <v>3</v>
      </c>
      <c r="AC8" s="2">
        <f>IF(AB8=0,0,IF(AB8="DNS",0,IF(LEFT(AB8,3)="DNF",INDEX(Points!C3:C27,RIGHT(AB8,LEN(AB8)-3),1),IF(AB8&lt;25,INDEX(Points!C3:C27,AB8,1)))))</f>
        <v>18</v>
      </c>
      <c r="AD8" s="2" t="s">
        <v>260</v>
      </c>
      <c r="AE8" s="2" t="s">
        <v>45</v>
      </c>
      <c r="AF8" s="2" t="s">
        <v>261</v>
      </c>
    </row>
    <row r="9" spans="1:32" ht="15">
      <c r="A9" s="2">
        <v>4</v>
      </c>
      <c r="B9" s="2">
        <v>6</v>
      </c>
      <c r="C9" s="2">
        <v>123678212954</v>
      </c>
      <c r="D9" s="2" t="s">
        <v>290</v>
      </c>
      <c r="E9" s="2" t="s">
        <v>228</v>
      </c>
      <c r="F9" s="2" t="s">
        <v>173</v>
      </c>
      <c r="G9" s="2">
        <f t="shared" si="0"/>
        <v>90</v>
      </c>
      <c r="H9" s="3">
        <v>5</v>
      </c>
      <c r="I9" s="2">
        <f>IF(H9=0,0,IF(H9="DNS",0,IF(LEFT(H9,3)="DNF",INDEX(Points!C3:C27,RIGHT(H9,LEN(H9)-3),1),IF(H9&lt;25,INDEX(Points!C3:C27,H9,1)))))</f>
        <v>14</v>
      </c>
      <c r="J9" s="3">
        <v>11</v>
      </c>
      <c r="K9" s="2">
        <f>IF(J9=0,0,IF(J9="DNS",0,IF(LEFT(J9,3)="DNF",INDEX(Points!C3:C27,RIGHT(J9,LEN(J9)-3),1),IF(J9&lt;25,INDEX(Points!C3:C27,J9,1)))))</f>
        <v>8</v>
      </c>
      <c r="L9" s="3">
        <v>7</v>
      </c>
      <c r="M9" s="2">
        <f>IF(L9=0,0,IF(L9="DNS",0,IF(LEFT(L9,3)="DNF",INDEX(Points!C3:C27,RIGHT(L9,LEN(L9)-3),1),IF(L9&lt;25,INDEX(Points!C3:C27,L9,1)))))</f>
        <v>12</v>
      </c>
      <c r="N9" s="3">
        <v>6</v>
      </c>
      <c r="O9" s="2">
        <f>IF(N9=0,0,IF(N9="DNS",0,IF(LEFT(N9,3)="DNF",INDEX(Points!C3:C27,RIGHT(N9,LEN(N9)-3),1),IF(N9&lt;25,INDEX(Points!C3:C27,N9,1)))))</f>
        <v>13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3</v>
      </c>
      <c r="U9" s="2">
        <f>IF(T9=0,0,IF(T9="DNS",0,IF(LEFT(T9,3)="DNF",INDEX(Points!C3:C27,RIGHT(T9,LEN(T9)-3),1),IF(T9&lt;25,INDEX(Points!C3:C27,T9,1)))))</f>
        <v>18</v>
      </c>
      <c r="V9" s="3"/>
      <c r="W9" s="2">
        <f>IF(V9=0,0,IF(V9="DNS",0,IF(LEFT(V9,3)="DNF",INDEX(Points!C3:C27,RIGHT(V9,LEN(V9)-3),1),IF(V9&lt;25,INDEX(Points!C3:C27,V9,1)))))</f>
        <v>0</v>
      </c>
      <c r="X9" s="3">
        <v>8</v>
      </c>
      <c r="Y9" s="2">
        <f>IF(X9=0,0,IF(X9="DNS",0,IF(LEFT(X9,3)="DNF",INDEX(Points!C3:C27,RIGHT(X9,LEN(X9)-3),1),IF(X9&lt;25,INDEX(Points!C3:C27,X9,1)))))</f>
        <v>11</v>
      </c>
      <c r="Z9" s="3"/>
      <c r="AA9" s="2">
        <f>IF(Z9=0,0,IF(Z9="DNS",0,IF(LEFT(Z9,3)="DNF",INDEX(Points!C3:C27,RIGHT(Z9,LEN(Z9)-3),1),IF(Z9&lt;25,INDEX(Points!C3:C27,Z9,1)))))</f>
        <v>0</v>
      </c>
      <c r="AB9" s="3">
        <v>5</v>
      </c>
      <c r="AC9" s="2">
        <f>IF(AB9=0,0,IF(AB9="DNS",0,IF(LEFT(AB9,3)="DNF",INDEX(Points!C3:C27,RIGHT(AB9,LEN(AB9)-3),1),IF(AB9&lt;25,INDEX(Points!C3:C27,AB9,1)))))</f>
        <v>14</v>
      </c>
      <c r="AD9" s="2" t="s">
        <v>40</v>
      </c>
      <c r="AE9" s="2" t="s">
        <v>45</v>
      </c>
      <c r="AF9" s="2" t="s">
        <v>229</v>
      </c>
    </row>
    <row r="10" spans="1:32" ht="15">
      <c r="A10" s="2">
        <v>5</v>
      </c>
      <c r="B10" s="2">
        <v>8</v>
      </c>
      <c r="C10" s="2">
        <v>123678100312</v>
      </c>
      <c r="D10" s="2" t="s">
        <v>290</v>
      </c>
      <c r="E10" s="2" t="s">
        <v>193</v>
      </c>
      <c r="F10" s="2" t="s">
        <v>257</v>
      </c>
      <c r="G10" s="2">
        <f t="shared" si="0"/>
        <v>88</v>
      </c>
      <c r="H10" s="3">
        <v>3</v>
      </c>
      <c r="I10" s="2">
        <f>IF(H10=0,0,IF(H10="DNS",0,IF(LEFT(H10,3)="DNF",INDEX(Points!C3:C27,RIGHT(H10,LEN(H10)-3),1),IF(H10&lt;25,INDEX(Points!C3:C27,H10,1)))))</f>
        <v>18</v>
      </c>
      <c r="J10" s="3">
        <v>7</v>
      </c>
      <c r="K10" s="2">
        <f>IF(J10=0,0,IF(J10="DNS",0,IF(LEFT(J10,3)="DNF",INDEX(Points!C3:C27,RIGHT(J10,LEN(J10)-3),1),IF(J10&lt;25,INDEX(Points!C3:C27,J10,1)))))</f>
        <v>12</v>
      </c>
      <c r="L10" s="3">
        <v>5</v>
      </c>
      <c r="M10" s="2">
        <f>IF(L10=0,0,IF(L10="DNS",0,IF(LEFT(L10,3)="DNF",INDEX(Points!C3:C27,RIGHT(L10,LEN(L10)-3),1),IF(L10&lt;25,INDEX(Points!C3:C27,L10,1)))))</f>
        <v>14</v>
      </c>
      <c r="N10" s="3">
        <v>11</v>
      </c>
      <c r="O10" s="2">
        <f>IF(N10=0,0,IF(N10="DNS",0,IF(LEFT(N10,3)="DNF",INDEX(Points!C3:C27,RIGHT(N10,LEN(N10)-3),1),IF(N10&lt;25,INDEX(Points!C3:C27,N10,1)))))</f>
        <v>8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4</v>
      </c>
      <c r="U10" s="2">
        <f>IF(T10=0,0,IF(T10="DNS",0,IF(LEFT(T10,3)="DNF",INDEX(Points!C3:C27,RIGHT(T10,LEN(T10)-3),1),IF(T10&lt;25,INDEX(Points!C3:C27,T10,1)))))</f>
        <v>16</v>
      </c>
      <c r="V10" s="3"/>
      <c r="W10" s="2">
        <f>IF(V10=0,0,IF(V10="DNS",0,IF(LEFT(V10,3)="DNF",INDEX(Points!C3:C27,RIGHT(V10,LEN(V10)-3),1),IF(V10&lt;25,INDEX(Points!C3:C27,V10,1)))))</f>
        <v>0</v>
      </c>
      <c r="X10" s="3" t="s">
        <v>292</v>
      </c>
      <c r="Y10" s="2">
        <f>IF(X10=0,0,IF(X10="DNS",0,IF(LEFT(X10,3)="DNF",INDEX(Points!C3:C27,RIGHT(X10,LEN(X10)-3),1),IF(X10&lt;25,INDEX(Points!C3:C27,X10,1)))))</f>
        <v>4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4</v>
      </c>
      <c r="AC10" s="2">
        <f>IF(AB10=0,0,IF(AB10="DNS",0,IF(LEFT(AB10,3)="DNF",INDEX(Points!C3:C27,RIGHT(AB10,LEN(AB10)-3),1),IF(AB10&lt;25,INDEX(Points!C3:C27,AB10,1)))))</f>
        <v>16</v>
      </c>
      <c r="AD10" s="2"/>
      <c r="AE10" s="2" t="s">
        <v>45</v>
      </c>
      <c r="AF10" s="2" t="s">
        <v>258</v>
      </c>
    </row>
    <row r="11" spans="1:32" ht="15">
      <c r="A11" s="2">
        <v>6</v>
      </c>
      <c r="B11" s="2">
        <v>74</v>
      </c>
      <c r="C11" s="2"/>
      <c r="D11" s="2" t="s">
        <v>290</v>
      </c>
      <c r="E11" s="2" t="s">
        <v>221</v>
      </c>
      <c r="F11" s="2" t="s">
        <v>222</v>
      </c>
      <c r="G11" s="2">
        <f t="shared" si="0"/>
        <v>84</v>
      </c>
      <c r="H11" s="3">
        <v>6</v>
      </c>
      <c r="I11" s="2">
        <f>IF(H11=0,0,IF(H11="DNS",0,IF(LEFT(H11,3)="DNF",INDEX(Points!C3:C27,RIGHT(H11,LEN(H11)-3),1),IF(H11&lt;25,INDEX(Points!C3:C27,H11,1)))))</f>
        <v>13</v>
      </c>
      <c r="J11" s="3">
        <v>8</v>
      </c>
      <c r="K11" s="2">
        <f>IF(J11=0,0,IF(J11="DNS",0,IF(LEFT(J11,3)="DNF",INDEX(Points!C3:C27,RIGHT(J11,LEN(J11)-3),1),IF(J11&lt;25,INDEX(Points!C3:C27,J11,1)))))</f>
        <v>11</v>
      </c>
      <c r="L11" s="3">
        <v>3</v>
      </c>
      <c r="M11" s="2">
        <f>IF(L11=0,0,IF(L11="DNS",0,IF(LEFT(L11,3)="DNF",INDEX(Points!C3:C27,RIGHT(L11,LEN(L11)-3),1),IF(L11&lt;25,INDEX(Points!C3:C27,L11,1)))))</f>
        <v>18</v>
      </c>
      <c r="N11" s="3">
        <v>4</v>
      </c>
      <c r="O11" s="2">
        <f>IF(N11=0,0,IF(N11="DNS",0,IF(LEFT(N11,3)="DNF",INDEX(Points!C3:C27,RIGHT(N11,LEN(N11)-3),1),IF(N11&lt;25,INDEX(Points!C3:C27,N11,1)))))</f>
        <v>16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6</v>
      </c>
      <c r="U11" s="2">
        <f>IF(T11=0,0,IF(T11="DNS",0,IF(LEFT(T11,3)="DNF",INDEX(Points!C3:C27,RIGHT(T11,LEN(T11)-3),1),IF(T11&lt;25,INDEX(Points!C3:C27,T11,1)))))</f>
        <v>13</v>
      </c>
      <c r="V11" s="3"/>
      <c r="W11" s="2">
        <f>IF(V11=0,0,IF(V11="DNS",0,IF(LEFT(V11,3)="DNF",INDEX(Points!C3:C27,RIGHT(V11,LEN(V11)-3),1),IF(V11&lt;25,INDEX(Points!C3:C27,V11,1)))))</f>
        <v>0</v>
      </c>
      <c r="X11" s="3">
        <v>6</v>
      </c>
      <c r="Y11" s="2">
        <f>IF(X11=0,0,IF(X11="DNS",0,IF(LEFT(X11,3)="DNF",INDEX(Points!C3:C27,RIGHT(X11,LEN(X11)-3),1),IF(X11&lt;25,INDEX(Points!C3:C27,X11,1)))))</f>
        <v>13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 t="s">
        <v>40</v>
      </c>
      <c r="AE11" s="2" t="s">
        <v>45</v>
      </c>
      <c r="AF11" s="2" t="s">
        <v>223</v>
      </c>
    </row>
    <row r="12" spans="1:32" ht="15">
      <c r="A12" s="2">
        <v>7</v>
      </c>
      <c r="B12" s="2">
        <v>412</v>
      </c>
      <c r="C12" s="2"/>
      <c r="D12" s="2" t="s">
        <v>290</v>
      </c>
      <c r="E12" s="2" t="s">
        <v>266</v>
      </c>
      <c r="F12" s="2" t="s">
        <v>267</v>
      </c>
      <c r="G12" s="2">
        <f t="shared" si="0"/>
        <v>54</v>
      </c>
      <c r="H12" s="3"/>
      <c r="I12" s="2">
        <f>IF(H12=0,0,IF(H12="DNS",0,IF(LEFT(H12,3)="DNF",INDEX(Points!C3:C27,RIGHT(H12,LEN(H12)-3),1),IF(H12&lt;25,INDEX(Points!C3:C27,H12,1)))))</f>
        <v>0</v>
      </c>
      <c r="J12" s="3">
        <v>14</v>
      </c>
      <c r="K12" s="2">
        <f>IF(J12=0,0,IF(J12="DNS",0,IF(LEFT(J12,3)="DNF",INDEX(Points!C3:C27,RIGHT(J12,LEN(J12)-3),1),IF(J12&lt;25,INDEX(Points!C3:C27,J12,1)))))</f>
        <v>5</v>
      </c>
      <c r="L12" s="3">
        <v>11</v>
      </c>
      <c r="M12" s="2">
        <f>IF(L12=0,0,IF(L12="DNS",0,IF(LEFT(L12,3)="DNF",INDEX(Points!C3:C27,RIGHT(L12,LEN(L12)-3),1),IF(L12&lt;25,INDEX(Points!C3:C27,L12,1)))))</f>
        <v>8</v>
      </c>
      <c r="N12" s="3">
        <v>12</v>
      </c>
      <c r="O12" s="2">
        <f>IF(N12=0,0,IF(N12="DNS",0,IF(LEFT(N12,3)="DNF",INDEX(Points!C3:C27,RIGHT(N12,LEN(N12)-3),1),IF(N12&lt;25,INDEX(Points!C3:C27,N12,1)))))</f>
        <v>7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>
        <v>7</v>
      </c>
      <c r="U12" s="2">
        <f>IF(T12=0,0,IF(T12="DNS",0,IF(LEFT(T12,3)="DNF",INDEX(Points!C3:C27,RIGHT(T12,LEN(T12)-3),1),IF(T12&lt;25,INDEX(Points!C3:C27,T12,1)))))</f>
        <v>12</v>
      </c>
      <c r="V12" s="3"/>
      <c r="W12" s="2">
        <f>IF(V12=0,0,IF(V12="DNS",0,IF(LEFT(V12,3)="DNF",INDEX(Points!C3:C27,RIGHT(V12,LEN(V12)-3),1),IF(V12&lt;25,INDEX(Points!C3:C27,V12,1)))))</f>
        <v>0</v>
      </c>
      <c r="X12" s="3">
        <v>10</v>
      </c>
      <c r="Y12" s="2">
        <f>IF(X12=0,0,IF(X12="DNS",0,IF(LEFT(X12,3)="DNF",INDEX(Points!C3:C27,RIGHT(X12,LEN(X12)-3),1),IF(X12&lt;25,INDEX(Points!C3:C27,X12,1)))))</f>
        <v>9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6</v>
      </c>
      <c r="AC12" s="2">
        <f>IF(AB12=0,0,IF(AB12="DNS",0,IF(LEFT(AB12,3)="DNF",INDEX(Points!C3:C27,RIGHT(AB12,LEN(AB12)-3),1),IF(AB12&lt;25,INDEX(Points!C3:C27,AB12,1)))))</f>
        <v>13</v>
      </c>
      <c r="AD12" s="2" t="s">
        <v>40</v>
      </c>
      <c r="AE12" s="2"/>
      <c r="AF12" s="2"/>
    </row>
    <row r="13" spans="1:32" ht="15">
      <c r="A13" s="2">
        <v>8</v>
      </c>
      <c r="B13" s="2">
        <v>99</v>
      </c>
      <c r="C13" s="2"/>
      <c r="D13" s="2" t="s">
        <v>290</v>
      </c>
      <c r="E13" s="2" t="s">
        <v>252</v>
      </c>
      <c r="F13" s="2" t="s">
        <v>253</v>
      </c>
      <c r="G13" s="2">
        <f t="shared" si="0"/>
        <v>45</v>
      </c>
      <c r="H13" s="3">
        <v>7</v>
      </c>
      <c r="I13" s="2">
        <f>IF(H13=0,0,IF(H13="DNS",0,IF(LEFT(H13,3)="DNF",INDEX(Points!C3:C27,RIGHT(H13,LEN(H13)-3),1),IF(H13&lt;25,INDEX(Points!C3:C27,H13,1)))))</f>
        <v>12</v>
      </c>
      <c r="J13" s="3">
        <v>15</v>
      </c>
      <c r="K13" s="2">
        <f>IF(J13=0,0,IF(J13="DNS",0,IF(LEFT(J13,3)="DNF",INDEX(Points!C3:C27,RIGHT(J13,LEN(J13)-3),1),IF(J13&lt;25,INDEX(Points!C3:C27,J13,1)))))</f>
        <v>4</v>
      </c>
      <c r="L13" s="3">
        <v>9</v>
      </c>
      <c r="M13" s="2">
        <f>IF(L13=0,0,IF(L13="DNS",0,IF(LEFT(L13,3)="DNF",INDEX(Points!C3:C27,RIGHT(L13,LEN(L13)-3),1),IF(L13&lt;25,INDEX(Points!C3:C27,L13,1)))))</f>
        <v>10</v>
      </c>
      <c r="N13" s="3">
        <v>10</v>
      </c>
      <c r="O13" s="2">
        <f>IF(N13=0,0,IF(N13="DNS",0,IF(LEFT(N13,3)="DNF",INDEX(Points!C3:C27,RIGHT(N13,LEN(N13)-3),1),IF(N13&lt;25,INDEX(Points!C3:C27,N13,1)))))</f>
        <v>9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>
        <v>9</v>
      </c>
      <c r="Y13" s="2">
        <f>IF(X13=0,0,IF(X13="DNS",0,IF(LEFT(X13,3)="DNF",INDEX(Points!C3:C27,RIGHT(X13,LEN(X13)-3),1),IF(X13&lt;25,INDEX(Points!C3:C27,X13,1)))))</f>
        <v>10</v>
      </c>
      <c r="Z13" s="3"/>
      <c r="AA13" s="2">
        <f>IF(Z13=0,0,IF(Z13="DNS",0,IF(LEFT(Z13,3)="DNF",INDEX(Points!C3:C27,RIGHT(Z13,LEN(Z13)-3),1),IF(Z13&lt;25,INDEX(Points!C3:C27,Z13,1)))))</f>
        <v>0</v>
      </c>
      <c r="AB13" s="3"/>
      <c r="AC13" s="2">
        <f>IF(AB13=0,0,IF(AB13="DNS",0,IF(LEFT(AB13,3)="DNF",INDEX(Points!C3:C27,RIGHT(AB13,LEN(AB13)-3),1),IF(AB13&lt;25,INDEX(Points!C3:C27,AB13,1)))))</f>
        <v>0</v>
      </c>
      <c r="AD13" s="2" t="s">
        <v>40</v>
      </c>
      <c r="AE13" s="2" t="s">
        <v>181</v>
      </c>
      <c r="AF13" s="2" t="s">
        <v>254</v>
      </c>
    </row>
    <row r="14" spans="1:32" ht="15">
      <c r="A14" s="2">
        <v>9</v>
      </c>
      <c r="B14" s="2">
        <v>13</v>
      </c>
      <c r="C14" s="2"/>
      <c r="D14" s="2" t="s">
        <v>290</v>
      </c>
      <c r="E14" s="2" t="s">
        <v>217</v>
      </c>
      <c r="F14" s="2" t="s">
        <v>218</v>
      </c>
      <c r="G14" s="2">
        <f t="shared" si="0"/>
        <v>43</v>
      </c>
      <c r="H14" s="3"/>
      <c r="I14" s="2">
        <f>IF(H14=0,0,IF(H14="DNS",0,IF(LEFT(H14,3)="DNF",INDEX(Points!C3:C27,RIGHT(H14,LEN(H14)-3),1),IF(H14&lt;25,INDEX(Points!C3:C27,H14,1)))))</f>
        <v>0</v>
      </c>
      <c r="J14" s="3">
        <v>2</v>
      </c>
      <c r="K14" s="2">
        <f>IF(J14=0,0,IF(J14="DNS",0,IF(LEFT(J14,3)="DNF",INDEX(Points!C3:C27,RIGHT(J14,LEN(J14)-3),1),IF(J14&lt;25,INDEX(Points!C3:C27,J14,1)))))</f>
        <v>20</v>
      </c>
      <c r="L14" s="3"/>
      <c r="M14" s="2">
        <f>IF(L14=0,0,IF(L14="DNS",0,IF(LEFT(L14,3)="DNF",INDEX(Points!C3:C27,RIGHT(L14,LEN(L14)-3),1),IF(L14&lt;25,INDEX(Points!C3:C27,L14,1)))))</f>
        <v>0</v>
      </c>
      <c r="N14" s="3"/>
      <c r="O14" s="2">
        <f>IF(N14=0,0,IF(N14="DNS",0,IF(LEFT(N14,3)="DNF",INDEX(Points!C3:C27,RIGHT(N14,LEN(N14)-3),1),IF(N14&lt;25,INDEX(Points!C3:C27,N14,1)))))</f>
        <v>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/>
      <c r="U14" s="2">
        <f>IF(T14=0,0,IF(T14="DNS",0,IF(LEFT(T14,3)="DNF",INDEX(Points!C3:C27,RIGHT(T14,LEN(T14)-3),1),IF(T14&lt;25,INDEX(Points!C3:C27,T14,1)))))</f>
        <v>0</v>
      </c>
      <c r="V14" s="3"/>
      <c r="W14" s="2">
        <f>IF(V14=0,0,IF(V14="DNS",0,IF(LEFT(V14,3)="DNF",INDEX(Points!C3:C27,RIGHT(V14,LEN(V14)-3),1),IF(V14&lt;25,INDEX(Points!C3:C27,V14,1)))))</f>
        <v>0</v>
      </c>
      <c r="X14" s="3">
        <v>1</v>
      </c>
      <c r="Y14" s="2">
        <f>IF(X14=0,0,IF(X14="DNS",0,IF(LEFT(X14,3)="DNF",INDEX(Points!C3:C27,RIGHT(X14,LEN(X14)-3),1),IF(X14&lt;25,INDEX(Points!C3:C27,X14,1)))))</f>
        <v>23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219</v>
      </c>
      <c r="AE14" s="2"/>
      <c r="AF14" s="2" t="s">
        <v>220</v>
      </c>
    </row>
    <row r="15" spans="1:32" ht="15">
      <c r="A15" s="2">
        <v>10</v>
      </c>
      <c r="B15" s="2">
        <v>87</v>
      </c>
      <c r="C15" s="2"/>
      <c r="D15" s="2" t="s">
        <v>290</v>
      </c>
      <c r="E15" s="2" t="s">
        <v>244</v>
      </c>
      <c r="F15" s="2" t="s">
        <v>245</v>
      </c>
      <c r="G15" s="2">
        <f t="shared" si="0"/>
        <v>35</v>
      </c>
      <c r="H15" s="3">
        <v>8</v>
      </c>
      <c r="I15" s="2">
        <f>IF(H15=0,0,IF(H15="DNS",0,IF(LEFT(H15,3)="DNF",INDEX(Points!C3:C27,RIGHT(H15,LEN(H15)-3),1),IF(H15&lt;25,INDEX(Points!C3:C27,H15,1)))))</f>
        <v>11</v>
      </c>
      <c r="J15" s="3" t="s">
        <v>85</v>
      </c>
      <c r="K15" s="2">
        <f>IF(J15=0,0,IF(J15="DNS",0,IF(LEFT(J15,3)="DNF",INDEX(Points!C3:C27,RIGHT(J15,LEN(J15)-3),1),IF(J15&lt;25,INDEX(Points!C3:C27,J15,1)))))</f>
        <v>0</v>
      </c>
      <c r="L15" s="3">
        <v>12</v>
      </c>
      <c r="M15" s="2">
        <f>IF(L15=0,0,IF(L15="DNS",0,IF(LEFT(L15,3)="DNF",INDEX(Points!C3:C27,RIGHT(L15,LEN(L15)-3),1),IF(L15&lt;25,INDEX(Points!C3:C27,L15,1)))))</f>
        <v>7</v>
      </c>
      <c r="N15" s="3">
        <v>13</v>
      </c>
      <c r="O15" s="2">
        <f>IF(N15=0,0,IF(N15="DNS",0,IF(LEFT(N15,3)="DNF",INDEX(Points!C3:C27,RIGHT(N15,LEN(N15)-3),1),IF(N15&lt;25,INDEX(Points!C3:C27,N15,1)))))</f>
        <v>6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>
        <v>8</v>
      </c>
      <c r="U15" s="2">
        <f>IF(T15=0,0,IF(T15="DNS",0,IF(LEFT(T15,3)="DNF",INDEX(Points!C3:C27,RIGHT(T15,LEN(T15)-3),1),IF(T15&lt;25,INDEX(Points!C3:C27,T15,1)))))</f>
        <v>11</v>
      </c>
      <c r="V15" s="3"/>
      <c r="W15" s="2">
        <f>IF(V15=0,0,IF(V15="DNS",0,IF(LEFT(V15,3)="DNF",INDEX(Points!C3:C27,RIGHT(V15,LEN(V15)-3),1),IF(V15&lt;25,INDEX(Points!C3:C27,V15,1)))))</f>
        <v>0</v>
      </c>
      <c r="X15" s="3"/>
      <c r="Y15" s="2">
        <f>IF(X15=0,0,IF(X15="DNS",0,IF(LEFT(X15,3)="DNF",INDEX(Points!C3:C27,RIGHT(X15,LEN(X15)-3),1),IF(X15&lt;25,INDEX(Points!C3:C27,X15,1)))))</f>
        <v>0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246</v>
      </c>
      <c r="AE15" s="2" t="s">
        <v>247</v>
      </c>
      <c r="AF15" s="2" t="s">
        <v>248</v>
      </c>
    </row>
    <row r="16" spans="1:32" ht="15">
      <c r="A16" s="2">
        <v>11</v>
      </c>
      <c r="B16" s="2">
        <v>33</v>
      </c>
      <c r="C16" s="2">
        <v>123678101043</v>
      </c>
      <c r="D16" s="2" t="s">
        <v>290</v>
      </c>
      <c r="E16" s="2" t="s">
        <v>123</v>
      </c>
      <c r="F16" s="2" t="s">
        <v>262</v>
      </c>
      <c r="G16" s="2">
        <f t="shared" si="0"/>
        <v>30</v>
      </c>
      <c r="H16" s="3"/>
      <c r="I16" s="2">
        <f>IF(H16=0,0,IF(H16="DNS",0,IF(LEFT(H16,3)="DNF",INDEX(Points!C3:C27,RIGHT(H16,LEN(H16)-3),1),IF(H16&lt;25,INDEX(Points!C3:C27,H16,1)))))</f>
        <v>0</v>
      </c>
      <c r="J16" s="3">
        <v>12</v>
      </c>
      <c r="K16" s="2">
        <f>IF(J16=0,0,IF(J16="DNS",0,IF(LEFT(J16,3)="DNF",INDEX(Points!C3:C27,RIGHT(J16,LEN(J16)-3),1),IF(J16&lt;25,INDEX(Points!C3:C27,J16,1)))))</f>
        <v>7</v>
      </c>
      <c r="L16" s="3">
        <v>8</v>
      </c>
      <c r="M16" s="2">
        <f>IF(L16=0,0,IF(L16="DNS",0,IF(LEFT(L16,3)="DNF",INDEX(Points!C3:C27,RIGHT(L16,LEN(L16)-3),1),IF(L16&lt;25,INDEX(Points!C3:C27,L16,1)))))</f>
        <v>11</v>
      </c>
      <c r="N16" s="3">
        <v>7</v>
      </c>
      <c r="O16" s="2">
        <f>IF(N16=0,0,IF(N16="DNS",0,IF(LEFT(N16,3)="DNF",INDEX(Points!C3:C27,RIGHT(N16,LEN(N16)-3),1),IF(N16&lt;25,INDEX(Points!C3:C27,N16,1)))))</f>
        <v>12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 t="s">
        <v>85</v>
      </c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263</v>
      </c>
      <c r="AE16" s="2" t="s">
        <v>264</v>
      </c>
      <c r="AF16" s="2" t="s">
        <v>265</v>
      </c>
    </row>
    <row r="17" spans="1:32" ht="15">
      <c r="A17" s="2">
        <v>12</v>
      </c>
      <c r="B17" s="2">
        <v>14</v>
      </c>
      <c r="C17" s="2"/>
      <c r="D17" s="2" t="s">
        <v>290</v>
      </c>
      <c r="E17" s="2" t="s">
        <v>230</v>
      </c>
      <c r="F17" s="2" t="s">
        <v>218</v>
      </c>
      <c r="G17" s="2">
        <f t="shared" si="0"/>
        <v>29</v>
      </c>
      <c r="H17" s="3"/>
      <c r="I17" s="2">
        <f>IF(H17=0,0,IF(H17="DNS",0,IF(LEFT(H17,3)="DNF",INDEX(Points!C3:C27,RIGHT(H17,LEN(H17)-3),1),IF(H17&lt;25,INDEX(Points!C3:C27,H17,1)))))</f>
        <v>0</v>
      </c>
      <c r="J17" s="3">
        <v>6</v>
      </c>
      <c r="K17" s="2">
        <f>IF(J17=0,0,IF(J17="DNS",0,IF(LEFT(J17,3)="DNF",INDEX(Points!C3:C27,RIGHT(J17,LEN(J17)-3),1),IF(J17&lt;25,INDEX(Points!C3:C27,J17,1)))))</f>
        <v>13</v>
      </c>
      <c r="L17" s="3"/>
      <c r="M17" s="2">
        <f>IF(L17=0,0,IF(L17="DNS",0,IF(LEFT(L17,3)="DNF",INDEX(Points!C3:C27,RIGHT(L17,LEN(L17)-3),1),IF(L17&lt;25,INDEX(Points!C3:C27,L17,1)))))</f>
        <v>0</v>
      </c>
      <c r="N17" s="3"/>
      <c r="O17" s="2">
        <f>IF(N17=0,0,IF(N17="DNS",0,IF(LEFT(N17,3)="DNF",INDEX(Points!C3:C27,RIGHT(N17,LEN(N17)-3),1),IF(N17&lt;25,INDEX(Points!C3:C27,N17,1)))))</f>
        <v>0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>
        <v>4</v>
      </c>
      <c r="Y17" s="2">
        <f>IF(X17=0,0,IF(X17="DNS",0,IF(LEFT(X17,3)="DNF",INDEX(Points!C3:C27,RIGHT(X17,LEN(X17)-3),1),IF(X17&lt;25,INDEX(Points!C3:C27,X17,1)))))</f>
        <v>16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/>
      <c r="AE17" s="2"/>
      <c r="AF17" s="2"/>
    </row>
    <row r="18" spans="1:32" ht="15">
      <c r="A18" s="2">
        <v>13</v>
      </c>
      <c r="B18" s="2">
        <v>11</v>
      </c>
      <c r="C18" s="2"/>
      <c r="D18" s="2" t="s">
        <v>290</v>
      </c>
      <c r="E18" s="2" t="s">
        <v>268</v>
      </c>
      <c r="F18" s="2" t="s">
        <v>269</v>
      </c>
      <c r="G18" s="2">
        <f t="shared" si="0"/>
        <v>28</v>
      </c>
      <c r="H18" s="3"/>
      <c r="I18" s="2">
        <f>IF(H18=0,0,IF(H18="DNS",0,IF(LEFT(H18,3)="DNF",INDEX(Points!C3:C27,RIGHT(H18,LEN(H18)-3),1),IF(H18&lt;25,INDEX(Points!C3:C27,H18,1)))))</f>
        <v>0</v>
      </c>
      <c r="J18" s="3">
        <v>4</v>
      </c>
      <c r="K18" s="2">
        <f>IF(J18=0,0,IF(J18="DNS",0,IF(LEFT(J18,3)="DNF",INDEX(Points!C3:C27,RIGHT(J18,LEN(J18)-3),1),IF(J18&lt;25,INDEX(Points!C3:C27,J18,1)))))</f>
        <v>16</v>
      </c>
      <c r="L18" s="3"/>
      <c r="M18" s="2">
        <f>IF(L18=0,0,IF(L18="DNS",0,IF(LEFT(L18,3)="DNF",INDEX(Points!C3:C27,RIGHT(L18,LEN(L18)-3),1),IF(L18&lt;25,INDEX(Points!C3:C27,L18,1)))))</f>
        <v>0</v>
      </c>
      <c r="N18" s="3"/>
      <c r="O18" s="2">
        <f>IF(N18=0,0,IF(N18="DNS",0,IF(LEFT(N18,3)="DNF",INDEX(Points!C3:C27,RIGHT(N18,LEN(N18)-3),1),IF(N18&lt;25,INDEX(Points!C3:C27,N18,1)))))</f>
        <v>0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/>
      <c r="U18" s="2">
        <f>IF(T18=0,0,IF(T18="DNS",0,IF(LEFT(T18,3)="DNF",INDEX(Points!C3:C27,RIGHT(T18,LEN(T18)-3),1),IF(T18&lt;25,INDEX(Points!C3:C27,T18,1)))))</f>
        <v>0</v>
      </c>
      <c r="V18" s="3"/>
      <c r="W18" s="2">
        <f>IF(V18=0,0,IF(V18="DNS",0,IF(LEFT(V18,3)="DNF",INDEX(Points!C3:C27,RIGHT(V18,LEN(V18)-3),1),IF(V18&lt;25,INDEX(Points!C3:C27,V18,1)))))</f>
        <v>0</v>
      </c>
      <c r="X18" s="3">
        <v>7</v>
      </c>
      <c r="Y18" s="2">
        <f>IF(X18=0,0,IF(X18="DNS",0,IF(LEFT(X18,3)="DNF",INDEX(Points!C3:C27,RIGHT(X18,LEN(X18)-3),1),IF(X18&lt;25,INDEX(Points!C3:C27,X18,1)))))</f>
        <v>12</v>
      </c>
      <c r="Z18" s="3"/>
      <c r="AA18" s="2">
        <f>IF(Z18=0,0,IF(Z18="DNS",0,IF(LEFT(Z18,3)="DNF",INDEX(Points!C3:C27,RIGHT(Z18,LEN(Z18)-3),1),IF(Z18&lt;25,INDEX(Points!C3:C27,Z18,1)))))</f>
        <v>0</v>
      </c>
      <c r="AB18" s="3"/>
      <c r="AC18" s="2">
        <f>IF(AB18=0,0,IF(AB18="DNS",0,IF(LEFT(AB18,3)="DNF",INDEX(Points!C3:C27,RIGHT(AB18,LEN(AB18)-3),1),IF(AB18&lt;25,INDEX(Points!C3:C27,AB18,1)))))</f>
        <v>0</v>
      </c>
      <c r="AD18" s="2"/>
      <c r="AE18" s="2"/>
      <c r="AF18" s="2"/>
    </row>
    <row r="19" spans="1:32" ht="15">
      <c r="A19" s="2">
        <v>14</v>
      </c>
      <c r="B19" s="2">
        <v>156</v>
      </c>
      <c r="C19" s="2">
        <v>123678100664</v>
      </c>
      <c r="D19" s="2" t="s">
        <v>290</v>
      </c>
      <c r="E19" s="2" t="s">
        <v>82</v>
      </c>
      <c r="F19" s="2" t="s">
        <v>83</v>
      </c>
      <c r="G19" s="2">
        <f t="shared" si="0"/>
        <v>26</v>
      </c>
      <c r="H19" s="3"/>
      <c r="I19" s="2">
        <f>IF(H19=0,0,IF(H19="DNS",0,IF(LEFT(H19,3)="DNF",INDEX(Points!C3:C27,RIGHT(H19,LEN(H19)-3),1),IF(H19&lt;25,INDEX(Points!C3:C27,H19,1)))))</f>
        <v>0</v>
      </c>
      <c r="J19" s="3"/>
      <c r="K19" s="2">
        <f>IF(J19=0,0,IF(J19="DNS",0,IF(LEFT(J19,3)="DNF",INDEX(Points!C3:C27,RIGHT(J19,LEN(J19)-3),1),IF(J19&lt;25,INDEX(Points!C3:C27,J19,1)))))</f>
        <v>0</v>
      </c>
      <c r="L19" s="3">
        <v>14</v>
      </c>
      <c r="M19" s="2">
        <f>IF(L19=0,0,IF(L19="DNS",0,IF(LEFT(L19,3)="DNF",INDEX(Points!C3:C27,RIGHT(L19,LEN(L19)-3),1),IF(L19&lt;25,INDEX(Points!C3:C27,L19,1)))))</f>
        <v>5</v>
      </c>
      <c r="N19" s="3">
        <v>14</v>
      </c>
      <c r="O19" s="2">
        <f>IF(N19=0,0,IF(N19="DNS",0,IF(LEFT(N19,3)="DNF",INDEX(Points!C3:C27,RIGHT(N19,LEN(N19)-3),1),IF(N19&lt;25,INDEX(Points!C3:C27,N19,1)))))</f>
        <v>5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 t="s">
        <v>291</v>
      </c>
      <c r="U19" s="2">
        <f>IF(T19=0,0,IF(T19="DNS",0,IF(LEFT(T19,3)="DNF",INDEX(Points!C3:C27,RIGHT(T19,LEN(T19)-3),1),IF(T19&lt;25,INDEX(Points!C3:C27,T19,1)))))</f>
        <v>10</v>
      </c>
      <c r="V19" s="3"/>
      <c r="W19" s="2">
        <f>IF(V19=0,0,IF(V19="DNS",0,IF(LEFT(V19,3)="DNF",INDEX(Points!C3:C27,RIGHT(V19,LEN(V19)-3),1),IF(V19&lt;25,INDEX(Points!C3:C27,V19,1)))))</f>
        <v>0</v>
      </c>
      <c r="X19" s="3">
        <v>13</v>
      </c>
      <c r="Y19" s="2">
        <f>IF(X19=0,0,IF(X19="DNS",0,IF(LEFT(X19,3)="DNF",INDEX(Points!C3:C27,RIGHT(X19,LEN(X19)-3),1),IF(X19&lt;25,INDEX(Points!C3:C27,X19,1)))))</f>
        <v>6</v>
      </c>
      <c r="Z19" s="3"/>
      <c r="AA19" s="2">
        <f>IF(Z19=0,0,IF(Z19="DNS",0,IF(LEFT(Z19,3)="DNF",INDEX(Points!C3:C27,RIGHT(Z19,LEN(Z19)-3),1),IF(Z19&lt;25,INDEX(Points!C3:C27,Z19,1)))))</f>
        <v>0</v>
      </c>
      <c r="AB19" s="3"/>
      <c r="AC19" s="2">
        <f>IF(AB19=0,0,IF(AB19="DNS",0,IF(LEFT(AB19,3)="DNF",INDEX(Points!C3:C27,RIGHT(AB19,LEN(AB19)-3),1),IF(AB19&lt;25,INDEX(Points!C3:C27,AB19,1)))))</f>
        <v>0</v>
      </c>
      <c r="AD19" s="2" t="s">
        <v>84</v>
      </c>
      <c r="AE19" s="2" t="s">
        <v>45</v>
      </c>
      <c r="AF19" s="2"/>
    </row>
    <row r="20" spans="1:32" ht="15">
      <c r="A20" s="2">
        <v>15</v>
      </c>
      <c r="B20" s="2">
        <v>10</v>
      </c>
      <c r="C20" s="2"/>
      <c r="D20" s="2" t="s">
        <v>290</v>
      </c>
      <c r="E20" s="2" t="s">
        <v>279</v>
      </c>
      <c r="F20" s="2" t="s">
        <v>280</v>
      </c>
      <c r="G20" s="2">
        <f t="shared" si="0"/>
        <v>19</v>
      </c>
      <c r="H20" s="3"/>
      <c r="I20" s="2">
        <f>IF(H20=0,0,IF(H20="DNS",0,IF(LEFT(H20,3)="DNF",INDEX(Points!C3:C27,RIGHT(H20,LEN(H20)-3),1),IF(H20&lt;25,INDEX(Points!C3:C27,H20,1)))))</f>
        <v>0</v>
      </c>
      <c r="J20" s="3"/>
      <c r="K20" s="2">
        <f>IF(J20=0,0,IF(J20="DNS",0,IF(LEFT(J20,3)="DNF",INDEX(Points!C3:C27,RIGHT(J20,LEN(J20)-3),1),IF(J20&lt;25,INDEX(Points!C3:C27,J20,1)))))</f>
        <v>0</v>
      </c>
      <c r="L20" s="3"/>
      <c r="M20" s="2">
        <f>IF(L20=0,0,IF(L20="DNS",0,IF(LEFT(L20,3)="DNF",INDEX(Points!C3:C27,RIGHT(L20,LEN(L20)-3),1),IF(L20&lt;25,INDEX(Points!C3:C27,L20,1)))))</f>
        <v>0</v>
      </c>
      <c r="N20" s="3"/>
      <c r="O20" s="2">
        <f>IF(N20=0,0,IF(N20="DNS",0,IF(LEFT(N20,3)="DNF",INDEX(Points!C3:C27,RIGHT(N20,LEN(N20)-3),1),IF(N20&lt;25,INDEX(Points!C3:C27,N20,1)))))</f>
        <v>0</v>
      </c>
      <c r="P20" s="3"/>
      <c r="Q20" s="2">
        <f>IF(P20=0,0,IF(P20="DNS",0,IF(LEFT(P20,3)="DNF",INDEX(Points!C3:C27,RIGHT(P20,LEN(P20)-3),1),IF(P20&lt;25,INDEX(Points!C3:C27,P20,1)))))</f>
        <v>0</v>
      </c>
      <c r="R20" s="3"/>
      <c r="S20" s="2">
        <f>IF(R20=0,0,IF(R20="DNS",0,IF(LEFT(R20,3)="DNF",INDEX(Points!C3:C27,RIGHT(R20,LEN(R20)-3),1),IF(R20&lt;25,INDEX(Points!C3:C27,R20,1)))))</f>
        <v>0</v>
      </c>
      <c r="T20" s="3"/>
      <c r="U20" s="2">
        <f>IF(T20=0,0,IF(T20="DNS",0,IF(LEFT(T20,3)="DNF",INDEX(Points!C3:C27,RIGHT(T20,LEN(T20)-3),1),IF(T20&lt;25,INDEX(Points!C3:C27,T20,1)))))</f>
        <v>0</v>
      </c>
      <c r="V20" s="3"/>
      <c r="W20" s="2">
        <f>IF(V20=0,0,IF(V20="DNS",0,IF(LEFT(V20,3)="DNF",INDEX(Points!C3:C27,RIGHT(V20,LEN(V20)-3),1),IF(V20&lt;25,INDEX(Points!C3:C27,V20,1)))))</f>
        <v>0</v>
      </c>
      <c r="X20" s="3">
        <v>12</v>
      </c>
      <c r="Y20" s="2">
        <f>IF(X20=0,0,IF(X20="DNS",0,IF(LEFT(X20,3)="DNF",INDEX(Points!C3:C27,RIGHT(X20,LEN(X20)-3),1),IF(X20&lt;25,INDEX(Points!C3:C27,X20,1)))))</f>
        <v>7</v>
      </c>
      <c r="Z20" s="3"/>
      <c r="AA20" s="2">
        <f>IF(Z20=0,0,IF(Z20="DNS",0,IF(LEFT(Z20,3)="DNF",INDEX(Points!C3:C27,RIGHT(Z20,LEN(Z20)-3),1),IF(Z20&lt;25,INDEX(Points!C3:C27,Z20,1)))))</f>
        <v>0</v>
      </c>
      <c r="AB20" s="3">
        <v>7</v>
      </c>
      <c r="AC20" s="2">
        <f>IF(AB20=0,0,IF(AB20="DNS",0,IF(LEFT(AB20,3)="DNF",INDEX(Points!C3:C27,RIGHT(AB20,LEN(AB20)-3),1),IF(AB20&lt;25,INDEX(Points!C3:C27,AB20,1)))))</f>
        <v>12</v>
      </c>
      <c r="AD20" s="2" t="s">
        <v>281</v>
      </c>
      <c r="AE20" s="2"/>
      <c r="AF20" s="2" t="s">
        <v>282</v>
      </c>
    </row>
    <row r="21" spans="1:32" ht="15">
      <c r="A21" s="2">
        <v>16</v>
      </c>
      <c r="B21" s="2">
        <v>81</v>
      </c>
      <c r="C21" s="2"/>
      <c r="D21" s="2" t="s">
        <v>290</v>
      </c>
      <c r="E21" s="2" t="s">
        <v>224</v>
      </c>
      <c r="F21" s="2" t="s">
        <v>225</v>
      </c>
      <c r="G21" s="2">
        <f t="shared" si="0"/>
        <v>16</v>
      </c>
      <c r="H21" s="3"/>
      <c r="I21" s="2">
        <f>IF(H21=0,0,IF(H21="DNS",0,IF(LEFT(H21,3)="DNF",INDEX(Points!C3:C27,RIGHT(H21,LEN(H21)-3),1),IF(H21&lt;25,INDEX(Points!C3:C27,H21,1)))))</f>
        <v>0</v>
      </c>
      <c r="J21" s="3">
        <v>13</v>
      </c>
      <c r="K21" s="2">
        <f>IF(J21=0,0,IF(J21="DNS",0,IF(LEFT(J21,3)="DNF",INDEX(Points!C3:C27,RIGHT(J21,LEN(J21)-3),1),IF(J21&lt;25,INDEX(Points!C3:C27,J21,1)))))</f>
        <v>6</v>
      </c>
      <c r="L21" s="3"/>
      <c r="M21" s="2">
        <f>IF(L21=0,0,IF(L21="DNS",0,IF(LEFT(L21,3)="DNF",INDEX(Points!C3:C27,RIGHT(L21,LEN(L21)-3),1),IF(L21&lt;25,INDEX(Points!C3:C27,L21,1)))))</f>
        <v>0</v>
      </c>
      <c r="N21" s="3">
        <v>9</v>
      </c>
      <c r="O21" s="2">
        <f>IF(N21=0,0,IF(N21="DNS",0,IF(LEFT(N21,3)="DNF",INDEX(Points!C3:C27,RIGHT(N21,LEN(N21)-3),1),IF(N21&lt;25,INDEX(Points!C3:C27,N21,1)))))</f>
        <v>10</v>
      </c>
      <c r="P21" s="3"/>
      <c r="Q21" s="2">
        <f>IF(P21=0,0,IF(P21="DNS",0,IF(LEFT(P21,3)="DNF",INDEX(Points!C3:C27,RIGHT(P21,LEN(P21)-3),1),IF(P21&lt;25,INDEX(Points!C3:C27,P21,1)))))</f>
        <v>0</v>
      </c>
      <c r="R21" s="3"/>
      <c r="S21" s="2">
        <f>IF(R21=0,0,IF(R21="DNS",0,IF(LEFT(R21,3)="DNF",INDEX(Points!C3:C27,RIGHT(R21,LEN(R21)-3),1),IF(R21&lt;25,INDEX(Points!C3:C27,R21,1)))))</f>
        <v>0</v>
      </c>
      <c r="T21" s="3"/>
      <c r="U21" s="2">
        <f>IF(T21=0,0,IF(T21="DNS",0,IF(LEFT(T21,3)="DNF",INDEX(Points!C3:C27,RIGHT(T21,LEN(T21)-3),1),IF(T21&lt;25,INDEX(Points!C3:C27,T21,1)))))</f>
        <v>0</v>
      </c>
      <c r="V21" s="3"/>
      <c r="W21" s="2">
        <f>IF(V21=0,0,IF(V21="DNS",0,IF(LEFT(V21,3)="DNF",INDEX(Points!C3:C27,RIGHT(V21,LEN(V21)-3),1),IF(V21&lt;25,INDEX(Points!C3:C27,V21,1)))))</f>
        <v>0</v>
      </c>
      <c r="X21" s="3"/>
      <c r="Y21" s="2">
        <f>IF(X21=0,0,IF(X21="DNS",0,IF(LEFT(X21,3)="DNF",INDEX(Points!C3:C27,RIGHT(X21,LEN(X21)-3),1),IF(X21&lt;25,INDEX(Points!C3:C27,X21,1)))))</f>
        <v>0</v>
      </c>
      <c r="Z21" s="3"/>
      <c r="AA21" s="2">
        <f>IF(Z21=0,0,IF(Z21="DNS",0,IF(LEFT(Z21,3)="DNF",INDEX(Points!C3:C27,RIGHT(Z21,LEN(Z21)-3),1),IF(Z21&lt;25,INDEX(Points!C3:C27,Z21,1)))))</f>
        <v>0</v>
      </c>
      <c r="AB21" s="3"/>
      <c r="AC21" s="2">
        <f>IF(AB21=0,0,IF(AB21="DNS",0,IF(LEFT(AB21,3)="DNF",INDEX(Points!C3:C27,RIGHT(AB21,LEN(AB21)-3),1),IF(AB21&lt;25,INDEX(Points!C3:C27,AB21,1)))))</f>
        <v>0</v>
      </c>
      <c r="AD21" s="2" t="s">
        <v>67</v>
      </c>
      <c r="AE21" s="2" t="s">
        <v>226</v>
      </c>
      <c r="AF21" s="2" t="s">
        <v>227</v>
      </c>
    </row>
    <row r="22" spans="1:32" ht="15">
      <c r="A22" s="2">
        <v>17</v>
      </c>
      <c r="B22" s="2">
        <v>69</v>
      </c>
      <c r="C22" s="2">
        <v>123678101098</v>
      </c>
      <c r="D22" s="2" t="s">
        <v>290</v>
      </c>
      <c r="E22" s="2" t="s">
        <v>234</v>
      </c>
      <c r="F22" s="2" t="s">
        <v>235</v>
      </c>
      <c r="G22" s="2">
        <f t="shared" si="0"/>
        <v>14</v>
      </c>
      <c r="H22" s="3"/>
      <c r="I22" s="2">
        <f>IF(H22=0,0,IF(H22="DNS",0,IF(LEFT(H22,3)="DNF",INDEX(Points!C3:C27,RIGHT(H22,LEN(H22)-3),1),IF(H22&lt;25,INDEX(Points!C3:C27,H22,1)))))</f>
        <v>0</v>
      </c>
      <c r="J22" s="3">
        <v>5</v>
      </c>
      <c r="K22" s="2">
        <f>IF(J22=0,0,IF(J22="DNS",0,IF(LEFT(J22,3)="DNF",INDEX(Points!C3:C27,RIGHT(J22,LEN(J22)-3),1),IF(J22&lt;25,INDEX(Points!C3:C27,J22,1)))))</f>
        <v>14</v>
      </c>
      <c r="L22" s="3"/>
      <c r="M22" s="2">
        <f>IF(L22=0,0,IF(L22="DNS",0,IF(LEFT(L22,3)="DNF",INDEX(Points!C3:C27,RIGHT(L22,LEN(L22)-3),1),IF(L22&lt;25,INDEX(Points!C3:C27,L22,1)))))</f>
        <v>0</v>
      </c>
      <c r="N22" s="3"/>
      <c r="O22" s="2">
        <f>IF(N22=0,0,IF(N22="DNS",0,IF(LEFT(N22,3)="DNF",INDEX(Points!C3:C27,RIGHT(N22,LEN(N22)-3),1),IF(N22&lt;25,INDEX(Points!C3:C27,N22,1)))))</f>
        <v>0</v>
      </c>
      <c r="P22" s="3"/>
      <c r="Q22" s="2">
        <f>IF(P22=0,0,IF(P22="DNS",0,IF(LEFT(P22,3)="DNF",INDEX(Points!C3:C27,RIGHT(P22,LEN(P22)-3),1),IF(P22&lt;25,INDEX(Points!C3:C27,P22,1)))))</f>
        <v>0</v>
      </c>
      <c r="R22" s="3"/>
      <c r="S22" s="2">
        <f>IF(R22=0,0,IF(R22="DNS",0,IF(LEFT(R22,3)="DNF",INDEX(Points!C3:C27,RIGHT(R22,LEN(R22)-3),1),IF(R22&lt;25,INDEX(Points!C3:C27,R22,1)))))</f>
        <v>0</v>
      </c>
      <c r="T22" s="3"/>
      <c r="U22" s="2">
        <f>IF(T22=0,0,IF(T22="DNS",0,IF(LEFT(T22,3)="DNF",INDEX(Points!C3:C27,RIGHT(T22,LEN(T22)-3),1),IF(T22&lt;25,INDEX(Points!C3:C27,T22,1)))))</f>
        <v>0</v>
      </c>
      <c r="V22" s="3"/>
      <c r="W22" s="2">
        <f>IF(V22=0,0,IF(V22="DNS",0,IF(LEFT(V22,3)="DNF",INDEX(Points!C3:C27,RIGHT(V22,LEN(V22)-3),1),IF(V22&lt;25,INDEX(Points!C3:C27,V22,1)))))</f>
        <v>0</v>
      </c>
      <c r="X22" s="3"/>
      <c r="Y22" s="2">
        <f>IF(X22=0,0,IF(X22="DNS",0,IF(LEFT(X22,3)="DNF",INDEX(Points!C3:C27,RIGHT(X22,LEN(X22)-3),1),IF(X22&lt;25,INDEX(Points!C3:C27,X22,1)))))</f>
        <v>0</v>
      </c>
      <c r="Z22" s="3"/>
      <c r="AA22" s="2">
        <f>IF(Z22=0,0,IF(Z22="DNS",0,IF(LEFT(Z22,3)="DNF",INDEX(Points!C3:C27,RIGHT(Z22,LEN(Z22)-3),1),IF(Z22&lt;25,INDEX(Points!C3:C27,Z22,1)))))</f>
        <v>0</v>
      </c>
      <c r="AB22" s="3"/>
      <c r="AC22" s="2">
        <f>IF(AB22=0,0,IF(AB22="DNS",0,IF(LEFT(AB22,3)="DNF",INDEX(Points!C3:C27,RIGHT(AB22,LEN(AB22)-3),1),IF(AB22&lt;25,INDEX(Points!C3:C27,AB22,1)))))</f>
        <v>0</v>
      </c>
      <c r="AD22" s="2" t="s">
        <v>236</v>
      </c>
      <c r="AE22" s="2" t="s">
        <v>237</v>
      </c>
      <c r="AF22" s="2" t="s">
        <v>238</v>
      </c>
    </row>
    <row r="23" spans="1:32" ht="15">
      <c r="A23" s="2">
        <v>18</v>
      </c>
      <c r="B23" s="2">
        <v>48</v>
      </c>
      <c r="C23" s="2"/>
      <c r="D23" s="2" t="s">
        <v>290</v>
      </c>
      <c r="E23" s="2" t="s">
        <v>249</v>
      </c>
      <c r="F23" s="2" t="s">
        <v>250</v>
      </c>
      <c r="G23" s="2">
        <f t="shared" si="0"/>
        <v>14</v>
      </c>
      <c r="H23" s="3"/>
      <c r="I23" s="2">
        <f>IF(H23=0,0,IF(H23="DNS",0,IF(LEFT(H23,3)="DNF",INDEX(Points!C3:C27,RIGHT(H23,LEN(H23)-3),1),IF(H23&lt;25,INDEX(Points!C3:C27,H23,1)))))</f>
        <v>0</v>
      </c>
      <c r="J23" s="3"/>
      <c r="K23" s="2">
        <f>IF(J23=0,0,IF(J23="DNS",0,IF(LEFT(J23,3)="DNF",INDEX(Points!C3:C27,RIGHT(J23,LEN(J23)-3),1),IF(J23&lt;25,INDEX(Points!C3:C27,J23,1)))))</f>
        <v>0</v>
      </c>
      <c r="L23" s="3"/>
      <c r="M23" s="2">
        <f>IF(L23=0,0,IF(L23="DNS",0,IF(LEFT(L23,3)="DNF",INDEX(Points!C3:C27,RIGHT(L23,LEN(L23)-3),1),IF(L23&lt;25,INDEX(Points!C3:C27,L23,1)))))</f>
        <v>0</v>
      </c>
      <c r="N23" s="3">
        <v>5</v>
      </c>
      <c r="O23" s="2">
        <f>IF(N23=0,0,IF(N23="DNS",0,IF(LEFT(N23,3)="DNF",INDEX(Points!C3:C27,RIGHT(N23,LEN(N23)-3),1),IF(N23&lt;25,INDEX(Points!C3:C27,N23,1)))))</f>
        <v>14</v>
      </c>
      <c r="P23" s="3"/>
      <c r="Q23" s="2">
        <f>IF(P23=0,0,IF(P23="DNS",0,IF(LEFT(P23,3)="DNF",INDEX(Points!C3:C27,RIGHT(P23,LEN(P23)-3),1),IF(P23&lt;25,INDEX(Points!C3:C27,P23,1)))))</f>
        <v>0</v>
      </c>
      <c r="R23" s="3"/>
      <c r="S23" s="2">
        <f>IF(R23=0,0,IF(R23="DNS",0,IF(LEFT(R23,3)="DNF",INDEX(Points!C3:C27,RIGHT(R23,LEN(R23)-3),1),IF(R23&lt;25,INDEX(Points!C3:C27,R23,1)))))</f>
        <v>0</v>
      </c>
      <c r="T23" s="3"/>
      <c r="U23" s="2">
        <f>IF(T23=0,0,IF(T23="DNS",0,IF(LEFT(T23,3)="DNF",INDEX(Points!C3:C27,RIGHT(T23,LEN(T23)-3),1),IF(T23&lt;25,INDEX(Points!C3:C27,T23,1)))))</f>
        <v>0</v>
      </c>
      <c r="V23" s="3"/>
      <c r="W23" s="2">
        <f>IF(V23=0,0,IF(V23="DNS",0,IF(LEFT(V23,3)="DNF",INDEX(Points!C3:C27,RIGHT(V23,LEN(V23)-3),1),IF(V23&lt;25,INDEX(Points!C3:C27,V23,1)))))</f>
        <v>0</v>
      </c>
      <c r="X23" s="3"/>
      <c r="Y23" s="2">
        <f>IF(X23=0,0,IF(X23="DNS",0,IF(LEFT(X23,3)="DNF",INDEX(Points!C3:C27,RIGHT(X23,LEN(X23)-3),1),IF(X23&lt;25,INDEX(Points!C3:C27,X23,1)))))</f>
        <v>0</v>
      </c>
      <c r="Z23" s="3"/>
      <c r="AA23" s="2">
        <f>IF(Z23=0,0,IF(Z23="DNS",0,IF(LEFT(Z23,3)="DNF",INDEX(Points!C3:C27,RIGHT(Z23,LEN(Z23)-3),1),IF(Z23&lt;25,INDEX(Points!C3:C27,Z23,1)))))</f>
        <v>0</v>
      </c>
      <c r="AB23" s="3"/>
      <c r="AC23" s="2">
        <f>IF(AB23=0,0,IF(AB23="DNS",0,IF(LEFT(AB23,3)="DNF",INDEX(Points!C3:C27,RIGHT(AB23,LEN(AB23)-3),1),IF(AB23&lt;25,INDEX(Points!C3:C27,AB23,1)))))</f>
        <v>0</v>
      </c>
      <c r="AD23" s="2" t="s">
        <v>251</v>
      </c>
      <c r="AE23" s="2" t="s">
        <v>45</v>
      </c>
      <c r="AF23" s="2"/>
    </row>
    <row r="24" spans="1:32" ht="15">
      <c r="A24" s="2">
        <v>19</v>
      </c>
      <c r="B24" s="2">
        <v>33</v>
      </c>
      <c r="C24" s="2"/>
      <c r="D24" s="2" t="s">
        <v>290</v>
      </c>
      <c r="E24" s="2" t="s">
        <v>273</v>
      </c>
      <c r="F24" s="2" t="s">
        <v>274</v>
      </c>
      <c r="G24" s="2">
        <f t="shared" si="0"/>
        <v>13</v>
      </c>
      <c r="H24" s="3"/>
      <c r="I24" s="2">
        <f>IF(H24=0,0,IF(H24="DNS",0,IF(LEFT(H24,3)="DNF",INDEX(Points!C3:C27,RIGHT(H24,LEN(H24)-3),1),IF(H24&lt;25,INDEX(Points!C3:C27,H24,1)))))</f>
        <v>0</v>
      </c>
      <c r="J24" s="3"/>
      <c r="K24" s="2">
        <f>IF(J24=0,0,IF(J24="DNS",0,IF(LEFT(J24,3)="DNF",INDEX(Points!C3:C27,RIGHT(J24,LEN(J24)-3),1),IF(J24&lt;25,INDEX(Points!C3:C27,J24,1)))))</f>
        <v>0</v>
      </c>
      <c r="L24" s="3">
        <v>6</v>
      </c>
      <c r="M24" s="2">
        <f>IF(L24=0,0,IF(L24="DNS",0,IF(LEFT(L24,3)="DNF",INDEX(Points!C3:C27,RIGHT(L24,LEN(L24)-3),1),IF(L24&lt;25,INDEX(Points!C3:C27,L24,1)))))</f>
        <v>13</v>
      </c>
      <c r="N24" s="3"/>
      <c r="O24" s="2">
        <f>IF(N24=0,0,IF(N24="DNS",0,IF(LEFT(N24,3)="DNF",INDEX(Points!C3:C27,RIGHT(N24,LEN(N24)-3),1),IF(N24&lt;25,INDEX(Points!C3:C27,N24,1)))))</f>
        <v>0</v>
      </c>
      <c r="P24" s="3"/>
      <c r="Q24" s="2">
        <f>IF(P24=0,0,IF(P24="DNS",0,IF(LEFT(P24,3)="DNF",INDEX(Points!C3:C27,RIGHT(P24,LEN(P24)-3),1),IF(P24&lt;25,INDEX(Points!C3:C27,P24,1)))))</f>
        <v>0</v>
      </c>
      <c r="R24" s="3"/>
      <c r="S24" s="2">
        <f>IF(R24=0,0,IF(R24="DNS",0,IF(LEFT(R24,3)="DNF",INDEX(Points!C3:C27,RIGHT(R24,LEN(R24)-3),1),IF(R24&lt;25,INDEX(Points!C3:C27,R24,1)))))</f>
        <v>0</v>
      </c>
      <c r="T24" s="3"/>
      <c r="U24" s="2">
        <f>IF(T24=0,0,IF(T24="DNS",0,IF(LEFT(T24,3)="DNF",INDEX(Points!C3:C27,RIGHT(T24,LEN(T24)-3),1),IF(T24&lt;25,INDEX(Points!C3:C27,T24,1)))))</f>
        <v>0</v>
      </c>
      <c r="V24" s="3"/>
      <c r="W24" s="2">
        <f>IF(V24=0,0,IF(V24="DNS",0,IF(LEFT(V24,3)="DNF",INDEX(Points!C3:C27,RIGHT(V24,LEN(V24)-3),1),IF(V24&lt;25,INDEX(Points!C3:C27,V24,1)))))</f>
        <v>0</v>
      </c>
      <c r="X24" s="3"/>
      <c r="Y24" s="2">
        <f>IF(X24=0,0,IF(X24="DNS",0,IF(LEFT(X24,3)="DNF",INDEX(Points!C3:C27,RIGHT(X24,LEN(X24)-3),1),IF(X24&lt;25,INDEX(Points!C3:C27,X24,1)))))</f>
        <v>0</v>
      </c>
      <c r="Z24" s="3"/>
      <c r="AA24" s="2">
        <f>IF(Z24=0,0,IF(Z24="DNS",0,IF(LEFT(Z24,3)="DNF",INDEX(Points!C3:C27,RIGHT(Z24,LEN(Z24)-3),1),IF(Z24&lt;25,INDEX(Points!C3:C27,Z24,1)))))</f>
        <v>0</v>
      </c>
      <c r="AB24" s="3"/>
      <c r="AC24" s="2">
        <f>IF(AB24=0,0,IF(AB24="DNS",0,IF(LEFT(AB24,3)="DNF",INDEX(Points!C3:C27,RIGHT(AB24,LEN(AB24)-3),1),IF(AB24&lt;25,INDEX(Points!C3:C27,AB24,1)))))</f>
        <v>0</v>
      </c>
      <c r="AD24" s="2"/>
      <c r="AE24" s="2"/>
      <c r="AF24" s="2" t="s">
        <v>275</v>
      </c>
    </row>
    <row r="25" spans="1:32" ht="15">
      <c r="A25" s="2">
        <v>20</v>
      </c>
      <c r="B25" s="2">
        <v>16</v>
      </c>
      <c r="C25" s="2">
        <v>123678101579</v>
      </c>
      <c r="D25" s="2" t="s">
        <v>290</v>
      </c>
      <c r="E25" s="2" t="s">
        <v>239</v>
      </c>
      <c r="F25" s="2" t="s">
        <v>240</v>
      </c>
      <c r="G25" s="2">
        <f t="shared" si="0"/>
        <v>9</v>
      </c>
      <c r="H25" s="3"/>
      <c r="I25" s="2">
        <f>IF(H25=0,0,IF(H25="DNS",0,IF(LEFT(H25,3)="DNF",INDEX(Points!C3:C27,RIGHT(H25,LEN(H25)-3),1),IF(H25&lt;25,INDEX(Points!C3:C27,H25,1)))))</f>
        <v>0</v>
      </c>
      <c r="J25" s="3">
        <v>10</v>
      </c>
      <c r="K25" s="2">
        <f>IF(J25=0,0,IF(J25="DNS",0,IF(LEFT(J25,3)="DNF",INDEX(Points!C3:C27,RIGHT(J25,LEN(J25)-3),1),IF(J25&lt;25,INDEX(Points!C3:C27,J25,1)))))</f>
        <v>9</v>
      </c>
      <c r="L25" s="3"/>
      <c r="M25" s="2">
        <f>IF(L25=0,0,IF(L25="DNS",0,IF(LEFT(L25,3)="DNF",INDEX(Points!C3:C27,RIGHT(L25,LEN(L25)-3),1),IF(L25&lt;25,INDEX(Points!C3:C27,L25,1)))))</f>
        <v>0</v>
      </c>
      <c r="N25" s="3"/>
      <c r="O25" s="2">
        <f>IF(N25=0,0,IF(N25="DNS",0,IF(LEFT(N25,3)="DNF",INDEX(Points!C3:C27,RIGHT(N25,LEN(N25)-3),1),IF(N25&lt;25,INDEX(Points!C3:C27,N25,1)))))</f>
        <v>0</v>
      </c>
      <c r="P25" s="3"/>
      <c r="Q25" s="2">
        <f>IF(P25=0,0,IF(P25="DNS",0,IF(LEFT(P25,3)="DNF",INDEX(Points!C3:C27,RIGHT(P25,LEN(P25)-3),1),IF(P25&lt;25,INDEX(Points!C3:C27,P25,1)))))</f>
        <v>0</v>
      </c>
      <c r="R25" s="3"/>
      <c r="S25" s="2">
        <f>IF(R25=0,0,IF(R25="DNS",0,IF(LEFT(R25,3)="DNF",INDEX(Points!C3:C27,RIGHT(R25,LEN(R25)-3),1),IF(R25&lt;25,INDEX(Points!C3:C27,R25,1)))))</f>
        <v>0</v>
      </c>
      <c r="T25" s="3"/>
      <c r="U25" s="2">
        <f>IF(T25=0,0,IF(T25="DNS",0,IF(LEFT(T25,3)="DNF",INDEX(Points!C3:C27,RIGHT(T25,LEN(T25)-3),1),IF(T25&lt;25,INDEX(Points!C3:C27,T25,1)))))</f>
        <v>0</v>
      </c>
      <c r="V25" s="3"/>
      <c r="W25" s="2">
        <f>IF(V25=0,0,IF(V25="DNS",0,IF(LEFT(V25,3)="DNF",INDEX(Points!C3:C27,RIGHT(V25,LEN(V25)-3),1),IF(V25&lt;25,INDEX(Points!C3:C27,V25,1)))))</f>
        <v>0</v>
      </c>
      <c r="X25" s="3"/>
      <c r="Y25" s="2">
        <f>IF(X25=0,0,IF(X25="DNS",0,IF(LEFT(X25,3)="DNF",INDEX(Points!C3:C27,RIGHT(X25,LEN(X25)-3),1),IF(X25&lt;25,INDEX(Points!C3:C27,X25,1)))))</f>
        <v>0</v>
      </c>
      <c r="Z25" s="3"/>
      <c r="AA25" s="2">
        <f>IF(Z25=0,0,IF(Z25="DNS",0,IF(LEFT(Z25,3)="DNF",INDEX(Points!C3:C27,RIGHT(Z25,LEN(Z25)-3),1),IF(Z25&lt;25,INDEX(Points!C3:C27,Z25,1)))))</f>
        <v>0</v>
      </c>
      <c r="AB25" s="3"/>
      <c r="AC25" s="2">
        <f>IF(AB25=0,0,IF(AB25="DNS",0,IF(LEFT(AB25,3)="DNF",INDEX(Points!C3:C27,RIGHT(AB25,LEN(AB25)-3),1),IF(AB25&lt;25,INDEX(Points!C3:C27,AB25,1)))))</f>
        <v>0</v>
      </c>
      <c r="AD25" s="2" t="s">
        <v>241</v>
      </c>
      <c r="AE25" s="2" t="s">
        <v>242</v>
      </c>
      <c r="AF25" s="2" t="s">
        <v>243</v>
      </c>
    </row>
    <row r="26" spans="1:32" ht="15">
      <c r="A26" s="2">
        <v>21</v>
      </c>
      <c r="B26" s="2">
        <v>13</v>
      </c>
      <c r="C26" s="2"/>
      <c r="D26" s="2" t="s">
        <v>290</v>
      </c>
      <c r="E26" s="2" t="s">
        <v>276</v>
      </c>
      <c r="F26" s="2" t="s">
        <v>277</v>
      </c>
      <c r="G26" s="2">
        <f t="shared" si="0"/>
        <v>9</v>
      </c>
      <c r="H26" s="3"/>
      <c r="I26" s="2">
        <f>IF(H26=0,0,IF(H26="DNS",0,IF(LEFT(H26,3)="DNF",INDEX(Points!C3:C27,RIGHT(H26,LEN(H26)-3),1),IF(H26&lt;25,INDEX(Points!C3:C27,H26,1)))))</f>
        <v>0</v>
      </c>
      <c r="J26" s="3"/>
      <c r="K26" s="2">
        <f>IF(J26=0,0,IF(J26="DNS",0,IF(LEFT(J26,3)="DNF",INDEX(Points!C3:C27,RIGHT(J26,LEN(J26)-3),1),IF(J26&lt;25,INDEX(Points!C3:C27,J26,1)))))</f>
        <v>0</v>
      </c>
      <c r="L26" s="3">
        <v>10</v>
      </c>
      <c r="M26" s="2">
        <f>IF(L26=0,0,IF(L26="DNS",0,IF(LEFT(L26,3)="DNF",INDEX(Points!C3:C27,RIGHT(L26,LEN(L26)-3),1),IF(L26&lt;25,INDEX(Points!C3:C27,L26,1)))))</f>
        <v>9</v>
      </c>
      <c r="N26" s="3"/>
      <c r="O26" s="2">
        <f>IF(N26=0,0,IF(N26="DNS",0,IF(LEFT(N26,3)="DNF",INDEX(Points!C3:C27,RIGHT(N26,LEN(N26)-3),1),IF(N26&lt;25,INDEX(Points!C3:C27,N26,1)))))</f>
        <v>0</v>
      </c>
      <c r="P26" s="3"/>
      <c r="Q26" s="2">
        <f>IF(P26=0,0,IF(P26="DNS",0,IF(LEFT(P26,3)="DNF",INDEX(Points!C3:C27,RIGHT(P26,LEN(P26)-3),1),IF(P26&lt;25,INDEX(Points!C3:C27,P26,1)))))</f>
        <v>0</v>
      </c>
      <c r="R26" s="3"/>
      <c r="S26" s="2">
        <f>IF(R26=0,0,IF(R26="DNS",0,IF(LEFT(R26,3)="DNF",INDEX(Points!C3:C27,RIGHT(R26,LEN(R26)-3),1),IF(R26&lt;25,INDEX(Points!C3:C27,R26,1)))))</f>
        <v>0</v>
      </c>
      <c r="T26" s="3"/>
      <c r="U26" s="2">
        <f>IF(T26=0,0,IF(T26="DNS",0,IF(LEFT(T26,3)="DNF",INDEX(Points!C3:C27,RIGHT(T26,LEN(T26)-3),1),IF(T26&lt;25,INDEX(Points!C3:C27,T26,1)))))</f>
        <v>0</v>
      </c>
      <c r="V26" s="3"/>
      <c r="W26" s="2">
        <f>IF(V26=0,0,IF(V26="DNS",0,IF(LEFT(V26,3)="DNF",INDEX(Points!C3:C27,RIGHT(V26,LEN(V26)-3),1),IF(V26&lt;25,INDEX(Points!C3:C27,V26,1)))))</f>
        <v>0</v>
      </c>
      <c r="X26" s="3"/>
      <c r="Y26" s="2">
        <f>IF(X26=0,0,IF(X26="DNS",0,IF(LEFT(X26,3)="DNF",INDEX(Points!C3:C27,RIGHT(X26,LEN(X26)-3),1),IF(X26&lt;25,INDEX(Points!C3:C27,X26,1)))))</f>
        <v>0</v>
      </c>
      <c r="Z26" s="3"/>
      <c r="AA26" s="2">
        <f>IF(Z26=0,0,IF(Z26="DNS",0,IF(LEFT(Z26,3)="DNF",INDEX(Points!C3:C27,RIGHT(Z26,LEN(Z26)-3),1),IF(Z26&lt;25,INDEX(Points!C3:C27,Z26,1)))))</f>
        <v>0</v>
      </c>
      <c r="AB26" s="3"/>
      <c r="AC26" s="2">
        <f>IF(AB26=0,0,IF(AB26="DNS",0,IF(LEFT(AB26,3)="DNF",INDEX(Points!C3:C27,RIGHT(AB26,LEN(AB26)-3),1),IF(AB26&lt;25,INDEX(Points!C3:C27,AB26,1)))))</f>
        <v>0</v>
      </c>
      <c r="AD26" s="2"/>
      <c r="AE26" s="2"/>
      <c r="AF26" s="2" t="s">
        <v>278</v>
      </c>
    </row>
    <row r="27" spans="1:32" ht="15">
      <c r="A27" s="2">
        <v>22</v>
      </c>
      <c r="B27" s="2">
        <v>22</v>
      </c>
      <c r="C27" s="2"/>
      <c r="D27" s="2" t="s">
        <v>290</v>
      </c>
      <c r="E27" s="2" t="s">
        <v>255</v>
      </c>
      <c r="F27" s="2" t="s">
        <v>256</v>
      </c>
      <c r="G27" s="2">
        <f t="shared" si="0"/>
        <v>8</v>
      </c>
      <c r="H27" s="3"/>
      <c r="I27" s="2">
        <f>IF(H27=0,0,IF(H27="DNS",0,IF(LEFT(H27,3)="DNF",INDEX(Points!C3:C27,RIGHT(H27,LEN(H27)-3),1),IF(H27&lt;25,INDEX(Points!C3:C27,H27,1)))))</f>
        <v>0</v>
      </c>
      <c r="J27" s="3"/>
      <c r="K27" s="2">
        <f>IF(J27=0,0,IF(J27="DNS",0,IF(LEFT(J27,3)="DNF",INDEX(Points!C3:C27,RIGHT(J27,LEN(J27)-3),1),IF(J27&lt;25,INDEX(Points!C3:C27,J27,1)))))</f>
        <v>0</v>
      </c>
      <c r="L27" s="3"/>
      <c r="M27" s="2">
        <f>IF(L27=0,0,IF(L27="DNS",0,IF(LEFT(L27,3)="DNF",INDEX(Points!C3:C27,RIGHT(L27,LEN(L27)-3),1),IF(L27&lt;25,INDEX(Points!C3:C27,L27,1)))))</f>
        <v>0</v>
      </c>
      <c r="N27" s="3"/>
      <c r="O27" s="2">
        <f>IF(N27=0,0,IF(N27="DNS",0,IF(LEFT(N27,3)="DNF",INDEX(Points!C3:C27,RIGHT(N27,LEN(N27)-3),1),IF(N27&lt;25,INDEX(Points!C3:C27,N27,1)))))</f>
        <v>0</v>
      </c>
      <c r="P27" s="3"/>
      <c r="Q27" s="2">
        <f>IF(P27=0,0,IF(P27="DNS",0,IF(LEFT(P27,3)="DNF",INDEX(Points!C3:C27,RIGHT(P27,LEN(P27)-3),1),IF(P27&lt;25,INDEX(Points!C3:C27,P27,1)))))</f>
        <v>0</v>
      </c>
      <c r="R27" s="3"/>
      <c r="S27" s="2">
        <f>IF(R27=0,0,IF(R27="DNS",0,IF(LEFT(R27,3)="DNF",INDEX(Points!C3:C27,RIGHT(R27,LEN(R27)-3),1),IF(R27&lt;25,INDEX(Points!C3:C27,R27,1)))))</f>
        <v>0</v>
      </c>
      <c r="T27" s="3"/>
      <c r="U27" s="2">
        <f>IF(T27=0,0,IF(T27="DNS",0,IF(LEFT(T27,3)="DNF",INDEX(Points!C3:C27,RIGHT(T27,LEN(T27)-3),1),IF(T27&lt;25,INDEX(Points!C3:C27,T27,1)))))</f>
        <v>0</v>
      </c>
      <c r="V27" s="3"/>
      <c r="W27" s="2">
        <f>IF(V27=0,0,IF(V27="DNS",0,IF(LEFT(V27,3)="DNF",INDEX(Points!C3:C27,RIGHT(V27,LEN(V27)-3),1),IF(V27&lt;25,INDEX(Points!C3:C27,V27,1)))))</f>
        <v>0</v>
      </c>
      <c r="X27" s="3">
        <v>11</v>
      </c>
      <c r="Y27" s="2">
        <f>IF(X27=0,0,IF(X27="DNS",0,IF(LEFT(X27,3)="DNF",INDEX(Points!C3:C27,RIGHT(X27,LEN(X27)-3),1),IF(X27&lt;25,INDEX(Points!C3:C27,X27,1)))))</f>
        <v>8</v>
      </c>
      <c r="Z27" s="3"/>
      <c r="AA27" s="2">
        <f>IF(Z27=0,0,IF(Z27="DNS",0,IF(LEFT(Z27,3)="DNF",INDEX(Points!C3:C27,RIGHT(Z27,LEN(Z27)-3),1),IF(Z27&lt;25,INDEX(Points!C3:C27,Z27,1)))))</f>
        <v>0</v>
      </c>
      <c r="AB27" s="3"/>
      <c r="AC27" s="2">
        <f>IF(AB27=0,0,IF(AB27="DNS",0,IF(LEFT(AB27,3)="DNF",INDEX(Points!C3:C27,RIGHT(AB27,LEN(AB27)-3),1),IF(AB27&lt;25,INDEX(Points!C3:C27,AB27,1)))))</f>
        <v>0</v>
      </c>
      <c r="AD27" s="2"/>
      <c r="AE27" s="2" t="s">
        <v>45</v>
      </c>
      <c r="AF27" s="2"/>
    </row>
    <row r="28" spans="1:32" ht="15">
      <c r="A28" s="2">
        <v>23</v>
      </c>
      <c r="B28" s="2">
        <v>51</v>
      </c>
      <c r="C28" s="2">
        <v>123678213555</v>
      </c>
      <c r="D28" s="2" t="s">
        <v>290</v>
      </c>
      <c r="E28" s="2" t="s">
        <v>46</v>
      </c>
      <c r="F28" s="2" t="s">
        <v>47</v>
      </c>
      <c r="G28" s="2">
        <f t="shared" si="0"/>
        <v>6</v>
      </c>
      <c r="H28" s="3"/>
      <c r="I28" s="2">
        <f>IF(H28=0,0,IF(H28="DNS",0,IF(LEFT(H28,3)="DNF",INDEX(Points!C3:C27,RIGHT(H28,LEN(H28)-3),1),IF(H28&lt;25,INDEX(Points!C3:C27,H28,1)))))</f>
        <v>0</v>
      </c>
      <c r="J28" s="3"/>
      <c r="K28" s="2">
        <f>IF(J28=0,0,IF(J28="DNS",0,IF(LEFT(J28,3)="DNF",INDEX(Points!C3:C27,RIGHT(J28,LEN(J28)-3),1),IF(J28&lt;25,INDEX(Points!C3:C27,J28,1)))))</f>
        <v>0</v>
      </c>
      <c r="L28" s="3">
        <v>13</v>
      </c>
      <c r="M28" s="2">
        <f>IF(L28=0,0,IF(L28="DNS",0,IF(LEFT(L28,3)="DNF",INDEX(Points!C3:C27,RIGHT(L28,LEN(L28)-3),1),IF(L28&lt;25,INDEX(Points!C3:C27,L28,1)))))</f>
        <v>6</v>
      </c>
      <c r="N28" s="3"/>
      <c r="O28" s="2">
        <f>IF(N28=0,0,IF(N28="DNS",0,IF(LEFT(N28,3)="DNF",INDEX(Points!C3:C27,RIGHT(N28,LEN(N28)-3),1),IF(N28&lt;25,INDEX(Points!C3:C27,N28,1)))))</f>
        <v>0</v>
      </c>
      <c r="P28" s="3"/>
      <c r="Q28" s="2">
        <f>IF(P28=0,0,IF(P28="DNS",0,IF(LEFT(P28,3)="DNF",INDEX(Points!C3:C27,RIGHT(P28,LEN(P28)-3),1),IF(P28&lt;25,INDEX(Points!C3:C27,P28,1)))))</f>
        <v>0</v>
      </c>
      <c r="R28" s="3"/>
      <c r="S28" s="2">
        <f>IF(R28=0,0,IF(R28="DNS",0,IF(LEFT(R28,3)="DNF",INDEX(Points!C3:C27,RIGHT(R28,LEN(R28)-3),1),IF(R28&lt;25,INDEX(Points!C3:C27,R28,1)))))</f>
        <v>0</v>
      </c>
      <c r="T28" s="3"/>
      <c r="U28" s="2">
        <f>IF(T28=0,0,IF(T28="DNS",0,IF(LEFT(T28,3)="DNF",INDEX(Points!C3:C27,RIGHT(T28,LEN(T28)-3),1),IF(T28&lt;25,INDEX(Points!C3:C27,T28,1)))))</f>
        <v>0</v>
      </c>
      <c r="V28" s="3"/>
      <c r="W28" s="2">
        <f>IF(V28=0,0,IF(V28="DNS",0,IF(LEFT(V28,3)="DNF",INDEX(Points!C3:C27,RIGHT(V28,LEN(V28)-3),1),IF(V28&lt;25,INDEX(Points!C3:C27,V28,1)))))</f>
        <v>0</v>
      </c>
      <c r="X28" s="3"/>
      <c r="Y28" s="2">
        <f>IF(X28=0,0,IF(X28="DNS",0,IF(LEFT(X28,3)="DNF",INDEX(Points!C3:C27,RIGHT(X28,LEN(X28)-3),1),IF(X28&lt;25,INDEX(Points!C3:C27,X28,1)))))</f>
        <v>0</v>
      </c>
      <c r="Z28" s="3"/>
      <c r="AA28" s="2">
        <f>IF(Z28=0,0,IF(Z28="DNS",0,IF(LEFT(Z28,3)="DNF",INDEX(Points!C3:C27,RIGHT(Z28,LEN(Z28)-3),1),IF(Z28&lt;25,INDEX(Points!C3:C27,Z28,1)))))</f>
        <v>0</v>
      </c>
      <c r="AB28" s="3"/>
      <c r="AC28" s="2">
        <f>IF(AB28=0,0,IF(AB28="DNS",0,IF(LEFT(AB28,3)="DNF",INDEX(Points!C3:C27,RIGHT(AB28,LEN(AB28)-3),1),IF(AB28&lt;25,INDEX(Points!C3:C27,AB28,1)))))</f>
        <v>0</v>
      </c>
      <c r="AD28" s="2" t="s">
        <v>48</v>
      </c>
      <c r="AE28" s="2" t="s">
        <v>49</v>
      </c>
      <c r="AF28" s="2"/>
    </row>
    <row r="29" spans="1:32" ht="15">
      <c r="A29" s="2">
        <v>24</v>
      </c>
      <c r="B29" s="2">
        <v>20</v>
      </c>
      <c r="C29" s="2">
        <v>123678101494</v>
      </c>
      <c r="D29" s="2" t="s">
        <v>290</v>
      </c>
      <c r="E29" s="2" t="s">
        <v>270</v>
      </c>
      <c r="F29" s="2" t="s">
        <v>271</v>
      </c>
      <c r="G29" s="2">
        <f t="shared" si="0"/>
        <v>5</v>
      </c>
      <c r="H29" s="3"/>
      <c r="I29" s="2">
        <f>IF(H29=0,0,IF(H29="DNS",0,IF(LEFT(H29,3)="DNF",INDEX(Points!C3:C27,RIGHT(H29,LEN(H29)-3),1),IF(H29&lt;25,INDEX(Points!C3:C27,H29,1)))))</f>
        <v>0</v>
      </c>
      <c r="J29" s="3" t="s">
        <v>85</v>
      </c>
      <c r="K29" s="2">
        <f>IF(J29=0,0,IF(J29="DNS",0,IF(LEFT(J29,3)="DNF",INDEX(Points!C3:C27,RIGHT(J29,LEN(J29)-3),1),IF(J29&lt;25,INDEX(Points!C3:C27,J29,1)))))</f>
        <v>0</v>
      </c>
      <c r="L29" s="3"/>
      <c r="M29" s="2">
        <f>IF(L29=0,0,IF(L29="DNS",0,IF(LEFT(L29,3)="DNF",INDEX(Points!C3:C27,RIGHT(L29,LEN(L29)-3),1),IF(L29&lt;25,INDEX(Points!C3:C27,L29,1)))))</f>
        <v>0</v>
      </c>
      <c r="N29" s="3"/>
      <c r="O29" s="2">
        <f>IF(N29=0,0,IF(N29="DNS",0,IF(LEFT(N29,3)="DNF",INDEX(Points!C3:C27,RIGHT(N29,LEN(N29)-3),1),IF(N29&lt;25,INDEX(Points!C3:C27,N29,1)))))</f>
        <v>0</v>
      </c>
      <c r="P29" s="3"/>
      <c r="Q29" s="2">
        <f>IF(P29=0,0,IF(P29="DNS",0,IF(LEFT(P29,3)="DNF",INDEX(Points!C3:C27,RIGHT(P29,LEN(P29)-3),1),IF(P29&lt;25,INDEX(Points!C3:C27,P29,1)))))</f>
        <v>0</v>
      </c>
      <c r="R29" s="3"/>
      <c r="S29" s="2">
        <f>IF(R29=0,0,IF(R29="DNS",0,IF(LEFT(R29,3)="DNF",INDEX(Points!C3:C27,RIGHT(R29,LEN(R29)-3),1),IF(R29&lt;25,INDEX(Points!C3:C27,R29,1)))))</f>
        <v>0</v>
      </c>
      <c r="T29" s="3"/>
      <c r="U29" s="2">
        <f>IF(T29=0,0,IF(T29="DNS",0,IF(LEFT(T29,3)="DNF",INDEX(Points!C3:C27,RIGHT(T29,LEN(T29)-3),1),IF(T29&lt;25,INDEX(Points!C3:C27,T29,1)))))</f>
        <v>0</v>
      </c>
      <c r="V29" s="3"/>
      <c r="W29" s="2">
        <f>IF(V29=0,0,IF(V29="DNS",0,IF(LEFT(V29,3)="DNF",INDEX(Points!C3:C27,RIGHT(V29,LEN(V29)-3),1),IF(V29&lt;25,INDEX(Points!C3:C27,V29,1)))))</f>
        <v>0</v>
      </c>
      <c r="X29" s="3">
        <v>14</v>
      </c>
      <c r="Y29" s="2">
        <f>IF(X29=0,0,IF(X29="DNS",0,IF(LEFT(X29,3)="DNF",INDEX(Points!C3:C27,RIGHT(X29,LEN(X29)-3),1),IF(X29&lt;25,INDEX(Points!C3:C27,X29,1)))))</f>
        <v>5</v>
      </c>
      <c r="Z29" s="3"/>
      <c r="AA29" s="2">
        <f>IF(Z29=0,0,IF(Z29="DNS",0,IF(LEFT(Z29,3)="DNF",INDEX(Points!C3:C27,RIGHT(Z29,LEN(Z29)-3),1),IF(Z29&lt;25,INDEX(Points!C3:C27,Z29,1)))))</f>
        <v>0</v>
      </c>
      <c r="AB29" s="3"/>
      <c r="AC29" s="2">
        <f>IF(AB29=0,0,IF(AB29="DNS",0,IF(LEFT(AB29,3)="DNF",INDEX(Points!C3:C27,RIGHT(AB29,LEN(AB29)-3),1),IF(AB29&lt;25,INDEX(Points!C3:C27,AB29,1)))))</f>
        <v>0</v>
      </c>
      <c r="AD29" s="2" t="s">
        <v>272</v>
      </c>
      <c r="AE29" s="2"/>
      <c r="AF29" s="2"/>
    </row>
    <row r="30" spans="1:32" ht="15">
      <c r="A30" s="2">
        <v>25</v>
      </c>
      <c r="B30" s="2">
        <v>969</v>
      </c>
      <c r="C30" s="2"/>
      <c r="D30" s="2" t="s">
        <v>290</v>
      </c>
      <c r="E30" s="2" t="s">
        <v>80</v>
      </c>
      <c r="F30" s="2" t="s">
        <v>81</v>
      </c>
      <c r="G30" s="2">
        <f t="shared" si="0"/>
        <v>0</v>
      </c>
      <c r="H30" s="3"/>
      <c r="I30" s="2">
        <f>IF(H30=0,0,IF(H30="DNS",0,IF(LEFT(H30,3)="DNF",INDEX(Points!C3:C27,RIGHT(H30,LEN(H30)-3),1),IF(H30&lt;25,INDEX(Points!C3:C27,H30,1)))))</f>
        <v>0</v>
      </c>
      <c r="J30" s="3" t="s">
        <v>85</v>
      </c>
      <c r="K30" s="2">
        <f>IF(J30=0,0,IF(J30="DNS",0,IF(LEFT(J30,3)="DNF",INDEX(Points!C3:C27,RIGHT(J30,LEN(J30)-3),1),IF(J30&lt;25,INDEX(Points!C3:C27,J30,1)))))</f>
        <v>0</v>
      </c>
      <c r="L30" s="3"/>
      <c r="M30" s="2">
        <f>IF(L30=0,0,IF(L30="DNS",0,IF(LEFT(L30,3)="DNF",INDEX(Points!C3:C27,RIGHT(L30,LEN(L30)-3),1),IF(L30&lt;25,INDEX(Points!C3:C27,L30,1)))))</f>
        <v>0</v>
      </c>
      <c r="N30" s="3"/>
      <c r="O30" s="2">
        <f>IF(N30=0,0,IF(N30="DNS",0,IF(LEFT(N30,3)="DNF",INDEX(Points!C3:C27,RIGHT(N30,LEN(N30)-3),1),IF(N30&lt;25,INDEX(Points!C3:C27,N30,1)))))</f>
        <v>0</v>
      </c>
      <c r="P30" s="3"/>
      <c r="Q30" s="2">
        <f>IF(P30=0,0,IF(P30="DNS",0,IF(LEFT(P30,3)="DNF",INDEX(Points!C3:C27,RIGHT(P30,LEN(P30)-3),1),IF(P30&lt;25,INDEX(Points!C3:C27,P30,1)))))</f>
        <v>0</v>
      </c>
      <c r="R30" s="3"/>
      <c r="S30" s="2">
        <f>IF(R30=0,0,IF(R30="DNS",0,IF(LEFT(R30,3)="DNF",INDEX(Points!C3:C27,RIGHT(R30,LEN(R30)-3),1),IF(R30&lt;25,INDEX(Points!C3:C27,R30,1)))))</f>
        <v>0</v>
      </c>
      <c r="T30" s="3"/>
      <c r="U30" s="2">
        <f>IF(T30=0,0,IF(T30="DNS",0,IF(LEFT(T30,3)="DNF",INDEX(Points!C3:C27,RIGHT(T30,LEN(T30)-3),1),IF(T30&lt;25,INDEX(Points!C3:C27,T30,1)))))</f>
        <v>0</v>
      </c>
      <c r="V30" s="3"/>
      <c r="W30" s="2">
        <f>IF(V30=0,0,IF(V30="DNS",0,IF(LEFT(V30,3)="DNF",INDEX(Points!C3:C27,RIGHT(V30,LEN(V30)-3),1),IF(V30&lt;25,INDEX(Points!C3:C27,V30,1)))))</f>
        <v>0</v>
      </c>
      <c r="X30" s="3"/>
      <c r="Y30" s="2">
        <f>IF(X30=0,0,IF(X30="DNS",0,IF(LEFT(X30,3)="DNF",INDEX(Points!C3:C27,RIGHT(X30,LEN(X30)-3),1),IF(X30&lt;25,INDEX(Points!C3:C27,X30,1)))))</f>
        <v>0</v>
      </c>
      <c r="Z30" s="3"/>
      <c r="AA30" s="2">
        <f>IF(Z30=0,0,IF(Z30="DNS",0,IF(LEFT(Z30,3)="DNF",INDEX(Points!C3:C27,RIGHT(Z30,LEN(Z30)-3),1),IF(Z30&lt;25,INDEX(Points!C3:C27,Z30,1)))))</f>
        <v>0</v>
      </c>
      <c r="AB30" s="3"/>
      <c r="AC30" s="2">
        <f>IF(AB30=0,0,IF(AB30="DNS",0,IF(LEFT(AB30,3)="DNF",INDEX(Points!C3:C27,RIGHT(AB30,LEN(AB30)-3),1),IF(AB30&lt;25,INDEX(Points!C3:C27,AB30,1)))))</f>
        <v>0</v>
      </c>
      <c r="AD30" s="2"/>
      <c r="AE30" s="2" t="s">
        <v>45</v>
      </c>
      <c r="AF30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287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24</v>
      </c>
      <c r="C6" s="2">
        <v>123678212282</v>
      </c>
      <c r="D6" s="2" t="s">
        <v>288</v>
      </c>
      <c r="E6" s="2" t="s">
        <v>186</v>
      </c>
      <c r="F6" s="2" t="s">
        <v>187</v>
      </c>
      <c r="G6" s="2">
        <f aca="true" t="shared" si="0" ref="G6:G19">I6+K6+M6+O6+Q6+S6+U6+W6+Y6+AA6+AC6</f>
        <v>147</v>
      </c>
      <c r="H6" s="3">
        <v>2</v>
      </c>
      <c r="I6" s="2">
        <f>IF(H6=0,0,IF(H6="DNS",0,IF(LEFT(H6,3)="DNF",INDEX(Points!C3:C27,RIGHT(H6,LEN(H6)-3),1),IF(H6&lt;25,INDEX(Points!C3:C27,H6,1)))))</f>
        <v>20</v>
      </c>
      <c r="J6" s="3">
        <v>2</v>
      </c>
      <c r="K6" s="2">
        <f>IF(J6=0,0,IF(J6="DNS",0,IF(LEFT(J6,3)="DNF",INDEX(Points!C3:C27,RIGHT(J6,LEN(J6)-3),1),IF(J6&lt;25,INDEX(Points!C3:C27,J6,1)))))</f>
        <v>20</v>
      </c>
      <c r="L6" s="3">
        <v>2</v>
      </c>
      <c r="M6" s="2">
        <f>IF(L6=0,0,IF(L6="DNS",0,IF(LEFT(L6,3)="DNF",INDEX(Points!C3:C27,RIGHT(L6,LEN(L6)-3),1),IF(L6&lt;25,INDEX(Points!C3:C27,L6,1)))))</f>
        <v>20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3</v>
      </c>
      <c r="U6" s="2">
        <f>IF(T6=0,0,IF(T6="DNS",0,IF(LEFT(T6,3)="DNF",INDEX(Points!C3:C27,RIGHT(T6,LEN(T6)-3),1),IF(T6&lt;25,INDEX(Points!C3:C27,T6,1)))))</f>
        <v>18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188</v>
      </c>
      <c r="AE6" s="2" t="s">
        <v>45</v>
      </c>
      <c r="AF6" s="2" t="s">
        <v>189</v>
      </c>
    </row>
    <row r="7" spans="1:32" ht="15">
      <c r="A7" s="2">
        <v>2</v>
      </c>
      <c r="B7" s="2">
        <v>6</v>
      </c>
      <c r="C7" s="2">
        <v>123678212947</v>
      </c>
      <c r="D7" s="2" t="s">
        <v>288</v>
      </c>
      <c r="E7" s="2" t="s">
        <v>89</v>
      </c>
      <c r="F7" s="2" t="s">
        <v>173</v>
      </c>
      <c r="G7" s="2">
        <f t="shared" si="0"/>
        <v>132</v>
      </c>
      <c r="H7" s="3">
        <v>5</v>
      </c>
      <c r="I7" s="2">
        <f>IF(H7=0,0,IF(H7="DNS",0,IF(LEFT(H7,3)="DNF",INDEX(Points!C3:C27,RIGHT(H7,LEN(H7)-3),1),IF(H7&lt;25,INDEX(Points!C3:C27,H7,1)))))</f>
        <v>14</v>
      </c>
      <c r="J7" s="3">
        <v>3</v>
      </c>
      <c r="K7" s="2">
        <f>IF(J7=0,0,IF(J7="DNS",0,IF(LEFT(J7,3)="DNF",INDEX(Points!C3:C27,RIGHT(J7,LEN(J7)-3),1),IF(J7&lt;25,INDEX(Points!C3:C27,J7,1)))))</f>
        <v>18</v>
      </c>
      <c r="L7" s="3">
        <v>1</v>
      </c>
      <c r="M7" s="2">
        <f>IF(L7=0,0,IF(L7="DNS",0,IF(LEFT(L7,3)="DNF",INDEX(Points!C3:C27,RIGHT(L7,LEN(L7)-3),1),IF(L7&lt;25,INDEX(Points!C3:C27,L7,1)))))</f>
        <v>23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1</v>
      </c>
      <c r="U7" s="2">
        <f>IF(T7=0,0,IF(T7="DNS",0,IF(LEFT(T7,3)="DNF",INDEX(Points!C3:C27,RIGHT(T7,LEN(T7)-3),1),IF(T7&lt;25,INDEX(Points!C3:C27,T7,1)))))</f>
        <v>23</v>
      </c>
      <c r="V7" s="3"/>
      <c r="W7" s="2">
        <f>IF(V7=0,0,IF(V7="DNS",0,IF(LEFT(V7,3)="DNF",INDEX(Points!C3:C27,RIGHT(V7,LEN(V7)-3),1),IF(V7&lt;25,INDEX(Points!C3:C27,V7,1)))))</f>
        <v>0</v>
      </c>
      <c r="X7" s="3">
        <v>5</v>
      </c>
      <c r="Y7" s="2">
        <f>IF(X7=0,0,IF(X7="DNS",0,IF(LEFT(X7,3)="DNF",INDEX(Points!C3:C27,RIGHT(X7,LEN(X7)-3),1),IF(X7&lt;25,INDEX(Points!C3:C27,X7,1)))))</f>
        <v>14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40</v>
      </c>
      <c r="AE7" s="2" t="s">
        <v>45</v>
      </c>
      <c r="AF7" s="2" t="s">
        <v>174</v>
      </c>
    </row>
    <row r="8" spans="1:32" ht="15">
      <c r="A8" s="2">
        <v>3</v>
      </c>
      <c r="B8" s="2">
        <v>74</v>
      </c>
      <c r="C8" s="2">
        <v>123678100725</v>
      </c>
      <c r="D8" s="2" t="s">
        <v>288</v>
      </c>
      <c r="E8" s="2" t="s">
        <v>163</v>
      </c>
      <c r="F8" s="2" t="s">
        <v>180</v>
      </c>
      <c r="G8" s="2">
        <f t="shared" si="0"/>
        <v>120</v>
      </c>
      <c r="H8" s="3">
        <v>1</v>
      </c>
      <c r="I8" s="2">
        <f>IF(H8=0,0,IF(H8="DNS",0,IF(LEFT(H8,3)="DNF",INDEX(Points!C3:C27,RIGHT(H8,LEN(H8)-3),1),IF(H8&lt;25,INDEX(Points!C3:C27,H8,1)))))</f>
        <v>23</v>
      </c>
      <c r="J8" s="3">
        <v>10</v>
      </c>
      <c r="K8" s="2">
        <f>IF(J8=0,0,IF(J8="DNS",0,IF(LEFT(J8,3)="DNF",INDEX(Points!C3:C27,RIGHT(J8,LEN(J8)-3),1),IF(J8&lt;25,INDEX(Points!C3:C27,J8,1)))))</f>
        <v>9</v>
      </c>
      <c r="L8" s="3">
        <v>4</v>
      </c>
      <c r="M8" s="2">
        <f>IF(L8=0,0,IF(L8="DNS",0,IF(LEFT(L8,3)="DNF",INDEX(Points!C3:C27,RIGHT(L8,LEN(L8)-3),1),IF(L8&lt;25,INDEX(Points!C3:C27,L8,1)))))</f>
        <v>16</v>
      </c>
      <c r="N8" s="3">
        <v>4</v>
      </c>
      <c r="O8" s="2">
        <f>IF(N8=0,0,IF(N8="DNS",0,IF(LEFT(N8,3)="DNF",INDEX(Points!C3:C27,RIGHT(N8,LEN(N8)-3),1),IF(N8&lt;25,INDEX(Points!C3:C27,N8,1)))))</f>
        <v>16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2</v>
      </c>
      <c r="U8" s="2">
        <f>IF(T8=0,0,IF(T8="DNS",0,IF(LEFT(T8,3)="DNF",INDEX(Points!C3:C27,RIGHT(T8,LEN(T8)-3),1),IF(T8&lt;25,INDEX(Points!C3:C27,T8,1)))))</f>
        <v>20</v>
      </c>
      <c r="V8" s="3"/>
      <c r="W8" s="2">
        <f>IF(V8=0,0,IF(V8="DNS",0,IF(LEFT(V8,3)="DNF",INDEX(Points!C3:C27,RIGHT(V8,LEN(V8)-3),1),IF(V8&lt;25,INDEX(Points!C3:C27,V8,1)))))</f>
        <v>0</v>
      </c>
      <c r="X8" s="3">
        <v>3</v>
      </c>
      <c r="Y8" s="2">
        <f>IF(X8=0,0,IF(X8="DNS",0,IF(LEFT(X8,3)="DNF",INDEX(Points!C3:C27,RIGHT(X8,LEN(X8)-3),1),IF(X8&lt;25,INDEX(Points!C3:C27,X8,1)))))</f>
        <v>18</v>
      </c>
      <c r="Z8" s="3"/>
      <c r="AA8" s="2">
        <f>IF(Z8=0,0,IF(Z8="DNS",0,IF(LEFT(Z8,3)="DNF",INDEX(Points!C3:C27,RIGHT(Z8,LEN(Z8)-3),1),IF(Z8&lt;25,INDEX(Points!C3:C27,Z8,1)))))</f>
        <v>0</v>
      </c>
      <c r="AB8" s="3">
        <v>3</v>
      </c>
      <c r="AC8" s="2">
        <f>IF(AB8=0,0,IF(AB8="DNS",0,IF(LEFT(AB8,3)="DNF",INDEX(Points!C3:C27,RIGHT(AB8,LEN(AB8)-3),1),IF(AB8&lt;25,INDEX(Points!C3:C27,AB8,1)))))</f>
        <v>18</v>
      </c>
      <c r="AD8" s="2" t="s">
        <v>40</v>
      </c>
      <c r="AE8" s="2" t="s">
        <v>181</v>
      </c>
      <c r="AF8" s="2" t="s">
        <v>182</v>
      </c>
    </row>
    <row r="9" spans="1:32" ht="15">
      <c r="A9" s="2">
        <v>4</v>
      </c>
      <c r="B9" s="2">
        <v>290</v>
      </c>
      <c r="C9" s="2">
        <v>123678101531</v>
      </c>
      <c r="D9" s="2" t="s">
        <v>288</v>
      </c>
      <c r="E9" s="2" t="s">
        <v>169</v>
      </c>
      <c r="F9" s="2" t="s">
        <v>170</v>
      </c>
      <c r="G9" s="2">
        <f t="shared" si="0"/>
        <v>85</v>
      </c>
      <c r="H9" s="3">
        <v>9</v>
      </c>
      <c r="I9" s="2">
        <f>IF(H9=0,0,IF(H9="DNS",0,IF(LEFT(H9,3)="DNF",INDEX(Points!C3:C27,RIGHT(H9,LEN(H9)-3),1),IF(H9&lt;25,INDEX(Points!C3:C27,H9,1)))))</f>
        <v>10</v>
      </c>
      <c r="J9" s="3">
        <v>4</v>
      </c>
      <c r="K9" s="2">
        <f>IF(J9=0,0,IF(J9="DNS",0,IF(LEFT(J9,3)="DNF",INDEX(Points!C3:C27,RIGHT(J9,LEN(J9)-3),1),IF(J9&lt;25,INDEX(Points!C3:C27,J9,1)))))</f>
        <v>16</v>
      </c>
      <c r="L9" s="3">
        <v>5</v>
      </c>
      <c r="M9" s="2">
        <f>IF(L9=0,0,IF(L9="DNS",0,IF(LEFT(L9,3)="DNF",INDEX(Points!C3:C27,RIGHT(L9,LEN(L9)-3),1),IF(L9&lt;25,INDEX(Points!C3:C27,L9,1)))))</f>
        <v>14</v>
      </c>
      <c r="N9" s="3">
        <v>3</v>
      </c>
      <c r="O9" s="2">
        <f>IF(N9=0,0,IF(N9="DNS",0,IF(LEFT(N9,3)="DNF",INDEX(Points!C3:C27,RIGHT(N9,LEN(N9)-3),1),IF(N9&lt;25,INDEX(Points!C3:C27,N9,1)))))</f>
        <v>18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5</v>
      </c>
      <c r="U9" s="2">
        <f>IF(T9=0,0,IF(T9="DNS",0,IF(LEFT(T9,3)="DNF",INDEX(Points!C3:C27,RIGHT(T9,LEN(T9)-3),1),IF(T9&lt;25,INDEX(Points!C3:C27,T9,1)))))</f>
        <v>14</v>
      </c>
      <c r="V9" s="3"/>
      <c r="W9" s="2">
        <f>IF(V9=0,0,IF(V9="DNS",0,IF(LEFT(V9,3)="DNF",INDEX(Points!C3:C27,RIGHT(V9,LEN(V9)-3),1),IF(V9&lt;25,INDEX(Points!C3:C27,V9,1)))))</f>
        <v>0</v>
      </c>
      <c r="X9" s="3">
        <v>6</v>
      </c>
      <c r="Y9" s="2">
        <f>IF(X9=0,0,IF(X9="DNS",0,IF(LEFT(X9,3)="DNF",INDEX(Points!C3:C27,RIGHT(X9,LEN(X9)-3),1),IF(X9&lt;25,INDEX(Points!C3:C27,X9,1)))))</f>
        <v>13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171</v>
      </c>
      <c r="AE9" s="2" t="s">
        <v>45</v>
      </c>
      <c r="AF9" s="2" t="s">
        <v>172</v>
      </c>
    </row>
    <row r="10" spans="1:32" ht="15">
      <c r="A10" s="2">
        <v>5</v>
      </c>
      <c r="B10" s="2">
        <v>909</v>
      </c>
      <c r="C10" s="2"/>
      <c r="D10" s="2" t="s">
        <v>288</v>
      </c>
      <c r="E10" s="2" t="s">
        <v>198</v>
      </c>
      <c r="F10" s="2" t="s">
        <v>199</v>
      </c>
      <c r="G10" s="2">
        <f t="shared" si="0"/>
        <v>80</v>
      </c>
      <c r="H10" s="3">
        <v>11</v>
      </c>
      <c r="I10" s="2">
        <f>IF(H10=0,0,IF(H10="DNS",0,IF(LEFT(H10,3)="DNF",INDEX(Points!C3:C27,RIGHT(H10,LEN(H10)-3),1),IF(H10&lt;25,INDEX(Points!C3:C27,H10,1)))))</f>
        <v>8</v>
      </c>
      <c r="J10" s="3">
        <v>12</v>
      </c>
      <c r="K10" s="2">
        <f>IF(J10=0,0,IF(J10="DNS",0,IF(LEFT(J10,3)="DNF",INDEX(Points!C3:C27,RIGHT(J10,LEN(J10)-3),1),IF(J10&lt;25,INDEX(Points!C3:C27,J10,1)))))</f>
        <v>7</v>
      </c>
      <c r="L10" s="3">
        <v>8</v>
      </c>
      <c r="M10" s="2">
        <f>IF(L10=0,0,IF(L10="DNS",0,IF(LEFT(L10,3)="DNF",INDEX(Points!C3:C27,RIGHT(L10,LEN(L10)-3),1),IF(L10&lt;25,INDEX(Points!C3:C27,L10,1)))))</f>
        <v>11</v>
      </c>
      <c r="N10" s="3">
        <v>5</v>
      </c>
      <c r="O10" s="2">
        <f>IF(N10=0,0,IF(N10="DNS",0,IF(LEFT(N10,3)="DNF",INDEX(Points!C3:C27,RIGHT(N10,LEN(N10)-3),1),IF(N10&lt;25,INDEX(Points!C3:C27,N10,1)))))</f>
        <v>14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7</v>
      </c>
      <c r="U10" s="2">
        <f>IF(T10=0,0,IF(T10="DNS",0,IF(LEFT(T10,3)="DNF",INDEX(Points!C3:C27,RIGHT(T10,LEN(T10)-3),1),IF(T10&lt;25,INDEX(Points!C3:C27,T10,1)))))</f>
        <v>12</v>
      </c>
      <c r="V10" s="3"/>
      <c r="W10" s="2">
        <f>IF(V10=0,0,IF(V10="DNS",0,IF(LEFT(V10,3)="DNF",INDEX(Points!C3:C27,RIGHT(V10,LEN(V10)-3),1),IF(V10&lt;25,INDEX(Points!C3:C27,V10,1)))))</f>
        <v>0</v>
      </c>
      <c r="X10" s="3">
        <v>7</v>
      </c>
      <c r="Y10" s="2">
        <f>IF(X10=0,0,IF(X10="DNS",0,IF(LEFT(X10,3)="DNF",INDEX(Points!C3:C27,RIGHT(X10,LEN(X10)-3),1),IF(X10&lt;25,INDEX(Points!C3:C27,X10,1)))))</f>
        <v>12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4</v>
      </c>
      <c r="AC10" s="2">
        <f>IF(AB10=0,0,IF(AB10="DNS",0,IF(LEFT(AB10,3)="DNF",INDEX(Points!C3:C27,RIGHT(AB10,LEN(AB10)-3),1),IF(AB10&lt;25,INDEX(Points!C3:C27,AB10,1)))))</f>
        <v>16</v>
      </c>
      <c r="AD10" s="2" t="s">
        <v>200</v>
      </c>
      <c r="AE10" s="2" t="s">
        <v>45</v>
      </c>
      <c r="AF10" s="2" t="s">
        <v>201</v>
      </c>
    </row>
    <row r="11" spans="1:32" ht="15">
      <c r="A11" s="2">
        <v>6</v>
      </c>
      <c r="B11" s="2">
        <v>38</v>
      </c>
      <c r="C11" s="2">
        <v>123678100930</v>
      </c>
      <c r="D11" s="2" t="s">
        <v>288</v>
      </c>
      <c r="E11" s="2" t="s">
        <v>176</v>
      </c>
      <c r="F11" s="2" t="s">
        <v>128</v>
      </c>
      <c r="G11" s="2">
        <f t="shared" si="0"/>
        <v>75</v>
      </c>
      <c r="H11" s="3">
        <v>12</v>
      </c>
      <c r="I11" s="2">
        <f>IF(H11=0,0,IF(H11="DNS",0,IF(LEFT(H11,3)="DNF",INDEX(Points!C3:C27,RIGHT(H11,LEN(H11)-3),1),IF(H11&lt;25,INDEX(Points!C3:C27,H11,1)))))</f>
        <v>7</v>
      </c>
      <c r="J11" s="3">
        <v>8</v>
      </c>
      <c r="K11" s="2">
        <f>IF(J11=0,0,IF(J11="DNS",0,IF(LEFT(J11,3)="DNF",INDEX(Points!C3:C27,RIGHT(J11,LEN(J11)-3),1),IF(J11&lt;25,INDEX(Points!C3:C27,J11,1)))))</f>
        <v>11</v>
      </c>
      <c r="L11" s="3">
        <v>9</v>
      </c>
      <c r="M11" s="2">
        <f>IF(L11=0,0,IF(L11="DNS",0,IF(LEFT(L11,3)="DNF",INDEX(Points!C3:C27,RIGHT(L11,LEN(L11)-3),1),IF(L11&lt;25,INDEX(Points!C3:C27,L11,1)))))</f>
        <v>10</v>
      </c>
      <c r="N11" s="3">
        <v>6</v>
      </c>
      <c r="O11" s="2">
        <f>IF(N11=0,0,IF(N11="DNS",0,IF(LEFT(N11,3)="DNF",INDEX(Points!C3:C27,RIGHT(N11,LEN(N11)-3),1),IF(N11&lt;25,INDEX(Points!C3:C27,N11,1)))))</f>
        <v>13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8</v>
      </c>
      <c r="U11" s="2">
        <f>IF(T11=0,0,IF(T11="DNS",0,IF(LEFT(T11,3)="DNF",INDEX(Points!C3:C27,RIGHT(T11,LEN(T11)-3),1),IF(T11&lt;25,INDEX(Points!C3:C27,T11,1)))))</f>
        <v>11</v>
      </c>
      <c r="V11" s="3"/>
      <c r="W11" s="2">
        <f>IF(V11=0,0,IF(V11="DNS",0,IF(LEFT(V11,3)="DNF",INDEX(Points!C3:C27,RIGHT(V11,LEN(V11)-3),1),IF(V11&lt;25,INDEX(Points!C3:C27,V11,1)))))</f>
        <v>0</v>
      </c>
      <c r="X11" s="3">
        <v>8</v>
      </c>
      <c r="Y11" s="2">
        <f>IF(X11=0,0,IF(X11="DNS",0,IF(LEFT(X11,3)="DNF",INDEX(Points!C3:C27,RIGHT(X11,LEN(X11)-3),1),IF(X11&lt;25,INDEX(Points!C3:C27,X11,1)))))</f>
        <v>11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7</v>
      </c>
      <c r="AC11" s="2">
        <f>IF(AB11=0,0,IF(AB11="DNS",0,IF(LEFT(AB11,3)="DNF",INDEX(Points!C3:C27,RIGHT(AB11,LEN(AB11)-3),1),IF(AB11&lt;25,INDEX(Points!C3:C27,AB11,1)))))</f>
        <v>12</v>
      </c>
      <c r="AD11" s="2" t="s">
        <v>40</v>
      </c>
      <c r="AE11" s="2" t="s">
        <v>45</v>
      </c>
      <c r="AF11" s="2" t="s">
        <v>177</v>
      </c>
    </row>
    <row r="12" spans="1:32" ht="15">
      <c r="A12" s="2">
        <v>7</v>
      </c>
      <c r="B12" s="2">
        <v>82</v>
      </c>
      <c r="C12" s="2"/>
      <c r="D12" s="2" t="s">
        <v>288</v>
      </c>
      <c r="E12" s="2" t="s">
        <v>183</v>
      </c>
      <c r="F12" s="2" t="s">
        <v>184</v>
      </c>
      <c r="G12" s="2">
        <f t="shared" si="0"/>
        <v>72</v>
      </c>
      <c r="H12" s="3">
        <v>4</v>
      </c>
      <c r="I12" s="2">
        <f>IF(H12=0,0,IF(H12="DNS",0,IF(LEFT(H12,3)="DNF",INDEX(Points!C3:C27,RIGHT(H12,LEN(H12)-3),1),IF(H12&lt;25,INDEX(Points!C3:C27,H12,1)))))</f>
        <v>16</v>
      </c>
      <c r="J12" s="3">
        <v>6</v>
      </c>
      <c r="K12" s="2">
        <f>IF(J12=0,0,IF(J12="DNS",0,IF(LEFT(J12,3)="DNF",INDEX(Points!C3:C27,RIGHT(J12,LEN(J12)-3),1),IF(J12&lt;25,INDEX(Points!C3:C27,J12,1)))))</f>
        <v>13</v>
      </c>
      <c r="L12" s="3">
        <v>3</v>
      </c>
      <c r="M12" s="2">
        <f>IF(L12=0,0,IF(L12="DNS",0,IF(LEFT(L12,3)="DNF",INDEX(Points!C3:C27,RIGHT(L12,LEN(L12)-3),1),IF(L12&lt;25,INDEX(Points!C3:C27,L12,1)))))</f>
        <v>18</v>
      </c>
      <c r="N12" s="3"/>
      <c r="O12" s="2">
        <f>IF(N12=0,0,IF(N12="DNS",0,IF(LEFT(N12,3)="DNF",INDEX(Points!C3:C27,RIGHT(N12,LEN(N12)-3),1),IF(N12&lt;25,INDEX(Points!C3:C27,N12,1)))))</f>
        <v>0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>
        <v>4</v>
      </c>
      <c r="U12" s="2">
        <f>IF(T12=0,0,IF(T12="DNS",0,IF(LEFT(T12,3)="DNF",INDEX(Points!C3:C27,RIGHT(T12,LEN(T12)-3),1),IF(T12&lt;25,INDEX(Points!C3:C27,T12,1)))))</f>
        <v>16</v>
      </c>
      <c r="V12" s="3"/>
      <c r="W12" s="2">
        <f>IF(V12=0,0,IF(V12="DNS",0,IF(LEFT(V12,3)="DNF",INDEX(Points!C3:C27,RIGHT(V12,LEN(V12)-3),1),IF(V12&lt;25,INDEX(Points!C3:C27,V12,1)))))</f>
        <v>0</v>
      </c>
      <c r="X12" s="3">
        <v>10</v>
      </c>
      <c r="Y12" s="2">
        <f>IF(X12=0,0,IF(X12="DNS",0,IF(LEFT(X12,3)="DNF",INDEX(Points!C3:C27,RIGHT(X12,LEN(X12)-3),1),IF(X12&lt;25,INDEX(Points!C3:C27,X12,1)))))</f>
        <v>9</v>
      </c>
      <c r="Z12" s="3"/>
      <c r="AA12" s="2">
        <f>IF(Z12=0,0,IF(Z12="DNS",0,IF(LEFT(Z12,3)="DNF",INDEX(Points!C3:C27,RIGHT(Z12,LEN(Z12)-3),1),IF(Z12&lt;25,INDEX(Points!C3:C27,Z12,1)))))</f>
        <v>0</v>
      </c>
      <c r="AB12" s="3"/>
      <c r="AC12" s="2">
        <f>IF(AB12=0,0,IF(AB12="DNS",0,IF(LEFT(AB12,3)="DNF",INDEX(Points!C3:C27,RIGHT(AB12,LEN(AB12)-3),1),IF(AB12&lt;25,INDEX(Points!C3:C27,AB12,1)))))</f>
        <v>0</v>
      </c>
      <c r="AD12" s="2" t="s">
        <v>40</v>
      </c>
      <c r="AE12" s="2" t="s">
        <v>19</v>
      </c>
      <c r="AF12" s="2" t="s">
        <v>185</v>
      </c>
    </row>
    <row r="13" spans="1:32" ht="15">
      <c r="A13" s="2">
        <v>8</v>
      </c>
      <c r="B13" s="2">
        <v>26</v>
      </c>
      <c r="C13" s="2"/>
      <c r="D13" s="2" t="s">
        <v>288</v>
      </c>
      <c r="E13" s="2" t="s">
        <v>190</v>
      </c>
      <c r="F13" s="2" t="s">
        <v>191</v>
      </c>
      <c r="G13" s="2">
        <f t="shared" si="0"/>
        <v>71</v>
      </c>
      <c r="H13" s="3">
        <v>10</v>
      </c>
      <c r="I13" s="2">
        <f>IF(H13=0,0,IF(H13="DNS",0,IF(LEFT(H13,3)="DNF",INDEX(Points!C3:C27,RIGHT(H13,LEN(H13)-3),1),IF(H13&lt;25,INDEX(Points!C3:C27,H13,1)))))</f>
        <v>9</v>
      </c>
      <c r="J13" s="3">
        <v>11</v>
      </c>
      <c r="K13" s="2">
        <f>IF(J13=0,0,IF(J13="DNS",0,IF(LEFT(J13,3)="DNF",INDEX(Points!C3:C27,RIGHT(J13,LEN(J13)-3),1),IF(J13&lt;25,INDEX(Points!C3:C27,J13,1)))))</f>
        <v>8</v>
      </c>
      <c r="L13" s="3">
        <v>7</v>
      </c>
      <c r="M13" s="2">
        <f>IF(L13=0,0,IF(L13="DNS",0,IF(LEFT(L13,3)="DNF",INDEX(Points!C3:C27,RIGHT(L13,LEN(L13)-3),1),IF(L13&lt;25,INDEX(Points!C3:C27,L13,1)))))</f>
        <v>12</v>
      </c>
      <c r="N13" s="3">
        <v>8</v>
      </c>
      <c r="O13" s="2">
        <f>IF(N13=0,0,IF(N13="DNS",0,IF(LEFT(N13,3)="DNF",INDEX(Points!C3:C27,RIGHT(N13,LEN(N13)-3),1),IF(N13&lt;25,INDEX(Points!C3:C27,N13,1)))))</f>
        <v>11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>
        <v>9</v>
      </c>
      <c r="U13" s="2">
        <f>IF(T13=0,0,IF(T13="DNS",0,IF(LEFT(T13,3)="DNF",INDEX(Points!C3:C27,RIGHT(T13,LEN(T13)-3),1),IF(T13&lt;25,INDEX(Points!C3:C27,T13,1)))))</f>
        <v>10</v>
      </c>
      <c r="V13" s="3"/>
      <c r="W13" s="2">
        <f>IF(V13=0,0,IF(V13="DNS",0,IF(LEFT(V13,3)="DNF",INDEX(Points!C3:C27,RIGHT(V13,LEN(V13)-3),1),IF(V13&lt;25,INDEX(Points!C3:C27,V13,1)))))</f>
        <v>0</v>
      </c>
      <c r="X13" s="3">
        <v>11</v>
      </c>
      <c r="Y13" s="2">
        <f>IF(X13=0,0,IF(X13="DNS",0,IF(LEFT(X13,3)="DNF",INDEX(Points!C3:C27,RIGHT(X13,LEN(X13)-3),1),IF(X13&lt;25,INDEX(Points!C3:C27,X13,1)))))</f>
        <v>8</v>
      </c>
      <c r="Z13" s="3"/>
      <c r="AA13" s="2">
        <f>IF(Z13=0,0,IF(Z13="DNS",0,IF(LEFT(Z13,3)="DNF",INDEX(Points!C3:C27,RIGHT(Z13,LEN(Z13)-3),1),IF(Z13&lt;25,INDEX(Points!C3:C27,Z13,1)))))</f>
        <v>0</v>
      </c>
      <c r="AB13" s="3">
        <v>6</v>
      </c>
      <c r="AC13" s="2">
        <f>IF(AB13=0,0,IF(AB13="DNS",0,IF(LEFT(AB13,3)="DNF",INDEX(Points!C3:C27,RIGHT(AB13,LEN(AB13)-3),1),IF(AB13&lt;25,INDEX(Points!C3:C27,AB13,1)))))</f>
        <v>13</v>
      </c>
      <c r="AD13" s="2" t="s">
        <v>52</v>
      </c>
      <c r="AE13" s="2" t="s">
        <v>45</v>
      </c>
      <c r="AF13" s="2" t="s">
        <v>192</v>
      </c>
    </row>
    <row r="14" spans="1:32" ht="15">
      <c r="A14" s="2">
        <v>9</v>
      </c>
      <c r="B14" s="2">
        <v>69</v>
      </c>
      <c r="C14" s="2">
        <v>123678100756</v>
      </c>
      <c r="D14" s="2" t="s">
        <v>288</v>
      </c>
      <c r="E14" s="2" t="s">
        <v>193</v>
      </c>
      <c r="F14" s="2" t="s">
        <v>194</v>
      </c>
      <c r="G14" s="2">
        <f t="shared" si="0"/>
        <v>66</v>
      </c>
      <c r="H14" s="3">
        <v>7</v>
      </c>
      <c r="I14" s="2">
        <f>IF(H14=0,0,IF(H14="DNS",0,IF(LEFT(H14,3)="DNF",INDEX(Points!C3:C27,RIGHT(H14,LEN(H14)-3),1),IF(H14&lt;25,INDEX(Points!C3:C27,H14,1)))))</f>
        <v>12</v>
      </c>
      <c r="J14" s="3">
        <v>9</v>
      </c>
      <c r="K14" s="2">
        <f>IF(J14=0,0,IF(J14="DNS",0,IF(LEFT(J14,3)="DNF",INDEX(Points!C3:C27,RIGHT(J14,LEN(J14)-3),1),IF(J14&lt;25,INDEX(Points!C3:C27,J14,1)))))</f>
        <v>10</v>
      </c>
      <c r="L14" s="3">
        <v>10</v>
      </c>
      <c r="M14" s="2">
        <f>IF(L14=0,0,IF(L14="DNS",0,IF(LEFT(L14,3)="DNF",INDEX(Points!C3:C27,RIGHT(L14,LEN(L14)-3),1),IF(L14&lt;25,INDEX(Points!C3:C27,L14,1)))))</f>
        <v>9</v>
      </c>
      <c r="N14" s="3">
        <v>7</v>
      </c>
      <c r="O14" s="2">
        <f>IF(N14=0,0,IF(N14="DNS",0,IF(LEFT(N14,3)="DNF",INDEX(Points!C3:C27,RIGHT(N14,LEN(N14)-3),1),IF(N14&lt;25,INDEX(Points!C3:C27,N14,1)))))</f>
        <v>12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>
        <v>6</v>
      </c>
      <c r="U14" s="2">
        <f>IF(T14=0,0,IF(T14="DNS",0,IF(LEFT(T14,3)="DNF",INDEX(Points!C3:C27,RIGHT(T14,LEN(T14)-3),1),IF(T14&lt;25,INDEX(Points!C3:C27,T14,1)))))</f>
        <v>13</v>
      </c>
      <c r="V14" s="3"/>
      <c r="W14" s="2">
        <f>IF(V14=0,0,IF(V14="DNS",0,IF(LEFT(V14,3)="DNF",INDEX(Points!C3:C27,RIGHT(V14,LEN(V14)-3),1),IF(V14&lt;25,INDEX(Points!C3:C27,V14,1)))))</f>
        <v>0</v>
      </c>
      <c r="X14" s="3">
        <v>9</v>
      </c>
      <c r="Y14" s="2">
        <f>IF(X14=0,0,IF(X14="DNS",0,IF(LEFT(X14,3)="DNF",INDEX(Points!C3:C27,RIGHT(X14,LEN(X14)-3),1),IF(X14&lt;25,INDEX(Points!C3:C27,X14,1)))))</f>
        <v>10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195</v>
      </c>
      <c r="AE14" s="2" t="s">
        <v>196</v>
      </c>
      <c r="AF14" s="2" t="s">
        <v>197</v>
      </c>
    </row>
    <row r="15" spans="1:32" ht="15">
      <c r="A15" s="2">
        <v>10</v>
      </c>
      <c r="B15" s="2">
        <v>9</v>
      </c>
      <c r="C15" s="2">
        <v>123678215030</v>
      </c>
      <c r="D15" s="2" t="s">
        <v>288</v>
      </c>
      <c r="E15" s="2" t="s">
        <v>152</v>
      </c>
      <c r="F15" s="2" t="s">
        <v>153</v>
      </c>
      <c r="G15" s="2">
        <f t="shared" si="0"/>
        <v>56</v>
      </c>
      <c r="H15" s="3">
        <v>6</v>
      </c>
      <c r="I15" s="2">
        <f>IF(H15=0,0,IF(H15="DNS",0,IF(LEFT(H15,3)="DNF",INDEX(Points!C3:C27,RIGHT(H15,LEN(H15)-3),1),IF(H15&lt;25,INDEX(Points!C3:C27,H15,1)))))</f>
        <v>13</v>
      </c>
      <c r="J15" s="3">
        <v>1</v>
      </c>
      <c r="K15" s="2">
        <f>IF(J15=0,0,IF(J15="DNS",0,IF(LEFT(J15,3)="DNF",INDEX(Points!C3:C27,RIGHT(J15,LEN(J15)-3),1),IF(J15&lt;25,INDEX(Points!C3:C27,J15,1)))))</f>
        <v>23</v>
      </c>
      <c r="L15" s="3"/>
      <c r="M15" s="2">
        <f>IF(L15=0,0,IF(L15="DNS",0,IF(LEFT(L15,3)="DNF",INDEX(Points!C3:C27,RIGHT(L15,LEN(L15)-3),1),IF(L15&lt;25,INDEX(Points!C3:C27,L15,1)))))</f>
        <v>0</v>
      </c>
      <c r="N15" s="3"/>
      <c r="O15" s="2">
        <f>IF(N15=0,0,IF(N15="DNS",0,IF(LEFT(N15,3)="DNF",INDEX(Points!C3:C27,RIGHT(N15,LEN(N15)-3),1),IF(N15&lt;25,INDEX(Points!C3:C27,N15,1)))))</f>
        <v>0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>
        <v>2</v>
      </c>
      <c r="Y15" s="2">
        <f>IF(X15=0,0,IF(X15="DNS",0,IF(LEFT(X15,3)="DNF",INDEX(Points!C3:C27,RIGHT(X15,LEN(X15)-3),1),IF(X15&lt;25,INDEX(Points!C3:C27,X15,1)))))</f>
        <v>20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154</v>
      </c>
      <c r="AE15" s="2" t="s">
        <v>19</v>
      </c>
      <c r="AF15" s="2" t="s">
        <v>155</v>
      </c>
    </row>
    <row r="16" spans="1:32" ht="15">
      <c r="A16" s="2">
        <v>11</v>
      </c>
      <c r="B16" s="2">
        <v>29</v>
      </c>
      <c r="C16" s="2">
        <v>123678100817</v>
      </c>
      <c r="D16" s="2" t="s">
        <v>288</v>
      </c>
      <c r="E16" s="2" t="s">
        <v>100</v>
      </c>
      <c r="F16" s="2" t="s">
        <v>178</v>
      </c>
      <c r="G16" s="2">
        <f t="shared" si="0"/>
        <v>43</v>
      </c>
      <c r="H16" s="3">
        <v>3</v>
      </c>
      <c r="I16" s="2">
        <f>IF(H16=0,0,IF(H16="DNS",0,IF(LEFT(H16,3)="DNF",INDEX(Points!C3:C27,RIGHT(H16,LEN(H16)-3),1),IF(H16&lt;25,INDEX(Points!C3:C27,H16,1)))))</f>
        <v>18</v>
      </c>
      <c r="J16" s="3">
        <v>7</v>
      </c>
      <c r="K16" s="2">
        <f>IF(J16=0,0,IF(J16="DNS",0,IF(LEFT(J16,3)="DNF",INDEX(Points!C3:C27,RIGHT(J16,LEN(J16)-3),1),IF(J16&lt;25,INDEX(Points!C3:C27,J16,1)))))</f>
        <v>12</v>
      </c>
      <c r="L16" s="3">
        <v>6</v>
      </c>
      <c r="M16" s="2">
        <f>IF(L16=0,0,IF(L16="DNS",0,IF(LEFT(L16,3)="DNF",INDEX(Points!C3:C27,RIGHT(L16,LEN(L16)-3),1),IF(L16&lt;25,INDEX(Points!C3:C27,L16,1)))))</f>
        <v>13</v>
      </c>
      <c r="N16" s="3"/>
      <c r="O16" s="2">
        <f>IF(N16=0,0,IF(N16="DNS",0,IF(LEFT(N16,3)="DNF",INDEX(Points!C3:C27,RIGHT(N16,LEN(N16)-3),1),IF(N16&lt;25,INDEX(Points!C3:C27,N16,1)))))</f>
        <v>0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/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40</v>
      </c>
      <c r="AE16" s="2" t="s">
        <v>45</v>
      </c>
      <c r="AF16" s="2" t="s">
        <v>179</v>
      </c>
    </row>
    <row r="17" spans="1:32" ht="15">
      <c r="A17" s="2">
        <v>12</v>
      </c>
      <c r="B17" s="2">
        <v>119</v>
      </c>
      <c r="C17" s="2">
        <v>123678212527</v>
      </c>
      <c r="D17" s="2" t="s">
        <v>288</v>
      </c>
      <c r="E17" s="2" t="s">
        <v>136</v>
      </c>
      <c r="F17" s="2" t="s">
        <v>17</v>
      </c>
      <c r="G17" s="2">
        <f t="shared" si="0"/>
        <v>30</v>
      </c>
      <c r="H17" s="3"/>
      <c r="I17" s="2">
        <f>IF(H17=0,0,IF(H17="DNS",0,IF(LEFT(H17,3)="DNF",INDEX(Points!C3:C27,RIGHT(H17,LEN(H17)-3),1),IF(H17&lt;25,INDEX(Points!C3:C27,H17,1)))))</f>
        <v>0</v>
      </c>
      <c r="J17" s="3">
        <v>5</v>
      </c>
      <c r="K17" s="2">
        <f>IF(J17=0,0,IF(J17="DNS",0,IF(LEFT(J17,3)="DNF",INDEX(Points!C3:C27,RIGHT(J17,LEN(J17)-3),1),IF(J17&lt;25,INDEX(Points!C3:C27,J17,1)))))</f>
        <v>14</v>
      </c>
      <c r="L17" s="3"/>
      <c r="M17" s="2">
        <f>IF(L17=0,0,IF(L17="DNS",0,IF(LEFT(L17,3)="DNF",INDEX(Points!C3:C27,RIGHT(L17,LEN(L17)-3),1),IF(L17&lt;25,INDEX(Points!C3:C27,L17,1)))))</f>
        <v>0</v>
      </c>
      <c r="N17" s="3"/>
      <c r="O17" s="2">
        <f>IF(N17=0,0,IF(N17="DNS",0,IF(LEFT(N17,3)="DNF",INDEX(Points!C3:C27,RIGHT(N17,LEN(N17)-3),1),IF(N17&lt;25,INDEX(Points!C3:C27,N17,1)))))</f>
        <v>0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>
        <v>4</v>
      </c>
      <c r="Y17" s="2">
        <f>IF(X17=0,0,IF(X17="DNS",0,IF(LEFT(X17,3)="DNF",INDEX(Points!C3:C27,RIGHT(X17,LEN(X17)-3),1),IF(X17&lt;25,INDEX(Points!C3:C27,X17,1)))))</f>
        <v>16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 t="s">
        <v>90</v>
      </c>
      <c r="AE17" s="2" t="s">
        <v>45</v>
      </c>
      <c r="AF17" s="2" t="s">
        <v>175</v>
      </c>
    </row>
    <row r="18" spans="1:32" ht="15">
      <c r="A18" s="2">
        <v>13</v>
      </c>
      <c r="B18" s="2">
        <v>632</v>
      </c>
      <c r="C18" s="2"/>
      <c r="D18" s="2" t="s">
        <v>288</v>
      </c>
      <c r="E18" s="2" t="s">
        <v>190</v>
      </c>
      <c r="F18" s="2" t="s">
        <v>210</v>
      </c>
      <c r="G18" s="2">
        <f t="shared" si="0"/>
        <v>14</v>
      </c>
      <c r="H18" s="3"/>
      <c r="I18" s="2">
        <f>IF(H18=0,0,IF(H18="DNS",0,IF(LEFT(H18,3)="DNF",INDEX(Points!C3:C27,RIGHT(H18,LEN(H18)-3),1),IF(H18&lt;25,INDEX(Points!C3:C27,H18,1)))))</f>
        <v>0</v>
      </c>
      <c r="J18" s="3"/>
      <c r="K18" s="2">
        <f>IF(J18=0,0,IF(J18="DNS",0,IF(LEFT(J18,3)="DNF",INDEX(Points!C3:C27,RIGHT(J18,LEN(J18)-3),1),IF(J18&lt;25,INDEX(Points!C3:C27,J18,1)))))</f>
        <v>0</v>
      </c>
      <c r="L18" s="3"/>
      <c r="M18" s="2">
        <f>IF(L18=0,0,IF(L18="DNS",0,IF(LEFT(L18,3)="DNF",INDEX(Points!C3:C27,RIGHT(L18,LEN(L18)-3),1),IF(L18&lt;25,INDEX(Points!C3:C27,L18,1)))))</f>
        <v>0</v>
      </c>
      <c r="N18" s="3"/>
      <c r="O18" s="2">
        <f>IF(N18=0,0,IF(N18="DNS",0,IF(LEFT(N18,3)="DNF",INDEX(Points!C3:C27,RIGHT(N18,LEN(N18)-3),1),IF(N18&lt;25,INDEX(Points!C3:C27,N18,1)))))</f>
        <v>0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/>
      <c r="U18" s="2">
        <f>IF(T18=0,0,IF(T18="DNS",0,IF(LEFT(T18,3)="DNF",INDEX(Points!C3:C27,RIGHT(T18,LEN(T18)-3),1),IF(T18&lt;25,INDEX(Points!C3:C27,T18,1)))))</f>
        <v>0</v>
      </c>
      <c r="V18" s="3"/>
      <c r="W18" s="2">
        <f>IF(V18=0,0,IF(V18="DNS",0,IF(LEFT(V18,3)="DNF",INDEX(Points!C3:C27,RIGHT(V18,LEN(V18)-3),1),IF(V18&lt;25,INDEX(Points!C3:C27,V18,1)))))</f>
        <v>0</v>
      </c>
      <c r="X18" s="3"/>
      <c r="Y18" s="2">
        <f>IF(X18=0,0,IF(X18="DNS",0,IF(LEFT(X18,3)="DNF",INDEX(Points!C3:C27,RIGHT(X18,LEN(X18)-3),1),IF(X18&lt;25,INDEX(Points!C3:C27,X18,1)))))</f>
        <v>0</v>
      </c>
      <c r="Z18" s="3"/>
      <c r="AA18" s="2">
        <f>IF(Z18=0,0,IF(Z18="DNS",0,IF(LEFT(Z18,3)="DNF",INDEX(Points!C3:C27,RIGHT(Z18,LEN(Z18)-3),1),IF(Z18&lt;25,INDEX(Points!C3:C27,Z18,1)))))</f>
        <v>0</v>
      </c>
      <c r="AB18" s="3">
        <v>5</v>
      </c>
      <c r="AC18" s="2">
        <f>IF(AB18=0,0,IF(AB18="DNS",0,IF(LEFT(AB18,3)="DNF",INDEX(Points!C3:C27,RIGHT(AB18,LEN(AB18)-3),1),IF(AB18&lt;25,INDEX(Points!C3:C27,AB18,1)))))</f>
        <v>14</v>
      </c>
      <c r="AD18" s="2" t="s">
        <v>211</v>
      </c>
      <c r="AE18" s="2"/>
      <c r="AF18" s="2"/>
    </row>
    <row r="19" spans="1:32" ht="15">
      <c r="A19" s="2">
        <v>14</v>
      </c>
      <c r="B19" s="2">
        <v>391</v>
      </c>
      <c r="C19" s="2"/>
      <c r="D19" s="2" t="s">
        <v>288</v>
      </c>
      <c r="E19" s="2" t="s">
        <v>202</v>
      </c>
      <c r="F19" s="2" t="s">
        <v>203</v>
      </c>
      <c r="G19" s="2">
        <f t="shared" si="0"/>
        <v>11</v>
      </c>
      <c r="H19" s="3">
        <v>8</v>
      </c>
      <c r="I19" s="2">
        <f>IF(H19=0,0,IF(H19="DNS",0,IF(LEFT(H19,3)="DNF",INDEX(Points!C3:C27,RIGHT(H19,LEN(H19)-3),1),IF(H19&lt;25,INDEX(Points!C3:C27,H19,1)))))</f>
        <v>11</v>
      </c>
      <c r="J19" s="3"/>
      <c r="K19" s="2">
        <f>IF(J19=0,0,IF(J19="DNS",0,IF(LEFT(J19,3)="DNF",INDEX(Points!C3:C27,RIGHT(J19,LEN(J19)-3),1),IF(J19&lt;25,INDEX(Points!C3:C27,J19,1)))))</f>
        <v>0</v>
      </c>
      <c r="L19" s="3"/>
      <c r="M19" s="2">
        <f>IF(L19=0,0,IF(L19="DNS",0,IF(LEFT(L19,3)="DNF",INDEX(Points!C3:C27,RIGHT(L19,LEN(L19)-3),1),IF(L19&lt;25,INDEX(Points!C3:C27,L19,1)))))</f>
        <v>0</v>
      </c>
      <c r="N19" s="3"/>
      <c r="O19" s="2">
        <f>IF(N19=0,0,IF(N19="DNS",0,IF(LEFT(N19,3)="DNF",INDEX(Points!C3:C27,RIGHT(N19,LEN(N19)-3),1),IF(N19&lt;25,INDEX(Points!C3:C27,N19,1)))))</f>
        <v>0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/>
      <c r="U19" s="2">
        <f>IF(T19=0,0,IF(T19="DNS",0,IF(LEFT(T19,3)="DNF",INDEX(Points!C3:C27,RIGHT(T19,LEN(T19)-3),1),IF(T19&lt;25,INDEX(Points!C3:C27,T19,1)))))</f>
        <v>0</v>
      </c>
      <c r="V19" s="3"/>
      <c r="W19" s="2">
        <f>IF(V19=0,0,IF(V19="DNS",0,IF(LEFT(V19,3)="DNF",INDEX(Points!C3:C27,RIGHT(V19,LEN(V19)-3),1),IF(V19&lt;25,INDEX(Points!C3:C27,V19,1)))))</f>
        <v>0</v>
      </c>
      <c r="X19" s="3"/>
      <c r="Y19" s="2">
        <f>IF(X19=0,0,IF(X19="DNS",0,IF(LEFT(X19,3)="DNF",INDEX(Points!C3:C27,RIGHT(X19,LEN(X19)-3),1),IF(X19&lt;25,INDEX(Points!C3:C27,X19,1)))))</f>
        <v>0</v>
      </c>
      <c r="Z19" s="3"/>
      <c r="AA19" s="2">
        <f>IF(Z19=0,0,IF(Z19="DNS",0,IF(LEFT(Z19,3)="DNF",INDEX(Points!C3:C27,RIGHT(Z19,LEN(Z19)-3),1),IF(Z19&lt;25,INDEX(Points!C3:C27,Z19,1)))))</f>
        <v>0</v>
      </c>
      <c r="AB19" s="3"/>
      <c r="AC19" s="2">
        <f>IF(AB19=0,0,IF(AB19="DNS",0,IF(LEFT(AB19,3)="DNF",INDEX(Points!C3:C27,RIGHT(AB19,LEN(AB19)-3),1),IF(AB19&lt;25,INDEX(Points!C3:C27,AB19,1)))))</f>
        <v>0</v>
      </c>
      <c r="AD19" s="2" t="s">
        <v>204</v>
      </c>
      <c r="AE19" s="2" t="s">
        <v>205</v>
      </c>
      <c r="AF19" s="2" t="s">
        <v>206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285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91</v>
      </c>
      <c r="C6" s="2">
        <v>123678212534</v>
      </c>
      <c r="D6" s="2" t="s">
        <v>286</v>
      </c>
      <c r="E6" s="2" t="s">
        <v>89</v>
      </c>
      <c r="F6" s="2" t="s">
        <v>17</v>
      </c>
      <c r="G6" s="2">
        <f aca="true" t="shared" si="0" ref="G6:G28">I6+K6+M6+O6+Q6+S6+U6+W6+Y6+AA6+AC6</f>
        <v>125</v>
      </c>
      <c r="H6" s="3">
        <v>3</v>
      </c>
      <c r="I6" s="2">
        <f>IF(H6=0,0,IF(H6="DNS",0,IF(LEFT(H6,3)="DNF",INDEX(Points!C3:C27,RIGHT(H6,LEN(H6)-3),1),IF(H6&lt;25,INDEX(Points!C3:C27,H6,1)))))</f>
        <v>18</v>
      </c>
      <c r="J6" s="3">
        <v>7</v>
      </c>
      <c r="K6" s="2">
        <f>IF(J6=0,0,IF(J6="DNS",0,IF(LEFT(J6,3)="DNF",INDEX(Points!C3:C27,RIGHT(J6,LEN(J6)-3),1),IF(J6&lt;25,INDEX(Points!C3:C27,J6,1)))))</f>
        <v>12</v>
      </c>
      <c r="L6" s="3">
        <v>3</v>
      </c>
      <c r="M6" s="2">
        <f>IF(L6=0,0,IF(L6="DNS",0,IF(LEFT(L6,3)="DNF",INDEX(Points!C3:C27,RIGHT(L6,LEN(L6)-3),1),IF(L6&lt;25,INDEX(Points!C3:C27,L6,1)))))</f>
        <v>18</v>
      </c>
      <c r="N6" s="3">
        <v>2</v>
      </c>
      <c r="O6" s="2">
        <f>IF(N6=0,0,IF(N6="DNS",0,IF(LEFT(N6,3)="DNF",INDEX(Points!C3:C27,RIGHT(N6,LEN(N6)-3),1),IF(N6&lt;25,INDEX(Points!C3:C27,N6,1)))))</f>
        <v>20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3</v>
      </c>
      <c r="Y6" s="2">
        <f>IF(X6=0,0,IF(X6="DNS",0,IF(LEFT(X6,3)="DNF",INDEX(Points!C3:C27,RIGHT(X6,LEN(X6)-3),1),IF(X6&lt;25,INDEX(Points!C3:C27,X6,1)))))</f>
        <v>18</v>
      </c>
      <c r="Z6" s="3"/>
      <c r="AA6" s="2">
        <f>IF(Z6=0,0,IF(Z6="DNS",0,IF(LEFT(Z6,3)="DNF",INDEX(Points!C3:C27,RIGHT(Z6,LEN(Z6)-3),1),IF(Z6&lt;25,INDEX(Points!C3:C27,Z6,1)))))</f>
        <v>0</v>
      </c>
      <c r="AB6" s="3">
        <v>4</v>
      </c>
      <c r="AC6" s="2">
        <f>IF(AB6=0,0,IF(AB6="DNS",0,IF(LEFT(AB6,3)="DNF",INDEX(Points!C3:C27,RIGHT(AB6,LEN(AB6)-3),1),IF(AB6&lt;25,INDEX(Points!C3:C27,AB6,1)))))</f>
        <v>16</v>
      </c>
      <c r="AD6" s="2" t="s">
        <v>90</v>
      </c>
      <c r="AE6" s="2" t="s">
        <v>91</v>
      </c>
      <c r="AF6" s="2" t="s">
        <v>92</v>
      </c>
    </row>
    <row r="7" spans="1:32" ht="15">
      <c r="A7" s="2">
        <v>2</v>
      </c>
      <c r="B7" s="2">
        <v>15</v>
      </c>
      <c r="C7" s="2">
        <v>9056870945</v>
      </c>
      <c r="D7" s="2" t="s">
        <v>286</v>
      </c>
      <c r="E7" s="2" t="s">
        <v>53</v>
      </c>
      <c r="F7" s="2" t="s">
        <v>117</v>
      </c>
      <c r="G7" s="2">
        <f t="shared" si="0"/>
        <v>122</v>
      </c>
      <c r="H7" s="3">
        <v>5</v>
      </c>
      <c r="I7" s="2">
        <f>IF(H7=0,0,IF(H7="DNS",0,IF(LEFT(H7,3)="DNF",INDEX(Points!C3:C27,RIGHT(H7,LEN(H7)-3),1),IF(H7&lt;25,INDEX(Points!C3:C27,H7,1)))))</f>
        <v>14</v>
      </c>
      <c r="J7" s="3">
        <v>2</v>
      </c>
      <c r="K7" s="2">
        <f>IF(J7=0,0,IF(J7="DNS",0,IF(LEFT(J7,3)="DNF",INDEX(Points!C3:C27,RIGHT(J7,LEN(J7)-3),1),IF(J7&lt;25,INDEX(Points!C3:C27,J7,1)))))</f>
        <v>20</v>
      </c>
      <c r="L7" s="3">
        <v>2</v>
      </c>
      <c r="M7" s="2">
        <f>IF(L7=0,0,IF(L7="DNS",0,IF(LEFT(L7,3)="DNF",INDEX(Points!C3:C27,RIGHT(L7,LEN(L7)-3),1),IF(L7&lt;25,INDEX(Points!C3:C27,L7,1)))))</f>
        <v>20</v>
      </c>
      <c r="N7" s="3">
        <v>3</v>
      </c>
      <c r="O7" s="2">
        <f>IF(N7=0,0,IF(N7="DNS",0,IF(LEFT(N7,3)="DNF",INDEX(Points!C3:C27,RIGHT(N7,LEN(N7)-3),1),IF(N7&lt;25,INDEX(Points!C3:C27,N7,1)))))</f>
        <v>18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4</v>
      </c>
      <c r="U7" s="2">
        <f>IF(T7=0,0,IF(T7="DNS",0,IF(LEFT(T7,3)="DNF",INDEX(Points!C3:C27,RIGHT(T7,LEN(T7)-3),1),IF(T7&lt;25,INDEX(Points!C3:C27,T7,1)))))</f>
        <v>16</v>
      </c>
      <c r="V7" s="3"/>
      <c r="W7" s="2">
        <f>IF(V7=0,0,IF(V7="DNS",0,IF(LEFT(V7,3)="DNF",INDEX(Points!C3:C27,RIGHT(V7,LEN(V7)-3),1),IF(V7&lt;25,INDEX(Points!C3:C27,V7,1)))))</f>
        <v>0</v>
      </c>
      <c r="X7" s="3">
        <v>8</v>
      </c>
      <c r="Y7" s="2">
        <f>IF(X7=0,0,IF(X7="DNS",0,IF(LEFT(X7,3)="DNF",INDEX(Points!C3:C27,RIGHT(X7,LEN(X7)-3),1),IF(X7&lt;25,INDEX(Points!C3:C27,X7,1)))))</f>
        <v>11</v>
      </c>
      <c r="Z7" s="3"/>
      <c r="AA7" s="2">
        <f>IF(Z7=0,0,IF(Z7="DNS",0,IF(LEFT(Z7,3)="DNF",INDEX(Points!C3:C27,RIGHT(Z7,LEN(Z7)-3),1),IF(Z7&lt;25,INDEX(Points!C3:C27,Z7,1)))))</f>
        <v>0</v>
      </c>
      <c r="AB7" s="3">
        <v>1</v>
      </c>
      <c r="AC7" s="2">
        <f>IF(AB7=0,0,IF(AB7="DNS",0,IF(LEFT(AB7,3)="DNF",INDEX(Points!C3:C27,RIGHT(AB7,LEN(AB7)-3),1),IF(AB7&lt;25,INDEX(Points!C3:C27,AB7,1)))))</f>
        <v>23</v>
      </c>
      <c r="AD7" s="2" t="s">
        <v>118</v>
      </c>
      <c r="AE7" s="2" t="s">
        <v>45</v>
      </c>
      <c r="AF7" s="2"/>
    </row>
    <row r="8" spans="1:32" ht="15">
      <c r="A8" s="2">
        <v>3</v>
      </c>
      <c r="B8" s="2">
        <v>22</v>
      </c>
      <c r="C8" s="2">
        <v>123678100510</v>
      </c>
      <c r="D8" s="2" t="s">
        <v>286</v>
      </c>
      <c r="E8" s="2" t="s">
        <v>136</v>
      </c>
      <c r="F8" s="2" t="s">
        <v>134</v>
      </c>
      <c r="G8" s="2">
        <f t="shared" si="0"/>
        <v>117</v>
      </c>
      <c r="H8" s="3">
        <v>1</v>
      </c>
      <c r="I8" s="2">
        <f>IF(H8=0,0,IF(H8="DNS",0,IF(LEFT(H8,3)="DNF",INDEX(Points!C3:C27,RIGHT(H8,LEN(H8)-3),1),IF(H8&lt;25,INDEX(Points!C3:C27,H8,1)))))</f>
        <v>23</v>
      </c>
      <c r="J8" s="3">
        <v>1</v>
      </c>
      <c r="K8" s="2">
        <f>IF(J8=0,0,IF(J8="DNS",0,IF(LEFT(J8,3)="DNF",INDEX(Points!C3:C27,RIGHT(J8,LEN(J8)-3),1),IF(J8&lt;25,INDEX(Points!C3:C27,J8,1)))))</f>
        <v>23</v>
      </c>
      <c r="L8" s="3">
        <v>1</v>
      </c>
      <c r="M8" s="2">
        <f>IF(L8=0,0,IF(L8="DNS",0,IF(LEFT(L8,3)="DNF",INDEX(Points!C3:C27,RIGHT(L8,LEN(L8)-3),1),IF(L8&lt;25,INDEX(Points!C3:C27,L8,1)))))</f>
        <v>23</v>
      </c>
      <c r="N8" s="3">
        <v>4</v>
      </c>
      <c r="O8" s="2">
        <f>IF(N8=0,0,IF(N8="DNS",0,IF(LEFT(N8,3)="DNF",INDEX(Points!C3:C27,RIGHT(N8,LEN(N8)-3),1),IF(N8&lt;25,INDEX(Points!C3:C27,N8,1)))))</f>
        <v>16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>
        <v>5</v>
      </c>
      <c r="Y8" s="2">
        <f>IF(X8=0,0,IF(X8="DNS",0,IF(LEFT(X8,3)="DNF",INDEX(Points!C3:C27,RIGHT(X8,LEN(X8)-3),1),IF(X8&lt;25,INDEX(Points!C3:C27,X8,1)))))</f>
        <v>14</v>
      </c>
      <c r="Z8" s="3"/>
      <c r="AA8" s="2">
        <f>IF(Z8=0,0,IF(Z8="DNS",0,IF(LEFT(Z8,3)="DNF",INDEX(Points!C3:C27,RIGHT(Z8,LEN(Z8)-3),1),IF(Z8&lt;25,INDEX(Points!C3:C27,Z8,1)))))</f>
        <v>0</v>
      </c>
      <c r="AB8" s="3">
        <v>3</v>
      </c>
      <c r="AC8" s="2">
        <f>IF(AB8=0,0,IF(AB8="DNS",0,IF(LEFT(AB8,3)="DNF",INDEX(Points!C3:C27,RIGHT(AB8,LEN(AB8)-3),1),IF(AB8&lt;25,INDEX(Points!C3:C27,AB8,1)))))</f>
        <v>18</v>
      </c>
      <c r="AD8" s="2" t="s">
        <v>40</v>
      </c>
      <c r="AE8" s="2" t="s">
        <v>45</v>
      </c>
      <c r="AF8" s="2" t="s">
        <v>137</v>
      </c>
    </row>
    <row r="9" spans="1:32" ht="15">
      <c r="A9" s="2">
        <v>4</v>
      </c>
      <c r="B9" s="2">
        <v>53</v>
      </c>
      <c r="C9" s="2">
        <v>123678212893</v>
      </c>
      <c r="D9" s="2" t="s">
        <v>286</v>
      </c>
      <c r="E9" s="2" t="s">
        <v>138</v>
      </c>
      <c r="F9" s="2" t="s">
        <v>139</v>
      </c>
      <c r="G9" s="2">
        <f t="shared" si="0"/>
        <v>109</v>
      </c>
      <c r="H9" s="3">
        <v>2</v>
      </c>
      <c r="I9" s="2">
        <f>IF(H9=0,0,IF(H9="DNS",0,IF(LEFT(H9,3)="DNF",INDEX(Points!C3:C27,RIGHT(H9,LEN(H9)-3),1),IF(H9&lt;25,INDEX(Points!C3:C27,H9,1)))))</f>
        <v>20</v>
      </c>
      <c r="J9" s="3">
        <v>3</v>
      </c>
      <c r="K9" s="2">
        <f>IF(J9=0,0,IF(J9="DNS",0,IF(LEFT(J9,3)="DNF",INDEX(Points!C3:C27,RIGHT(J9,LEN(J9)-3),1),IF(J9&lt;25,INDEX(Points!C3:C27,J9,1)))))</f>
        <v>18</v>
      </c>
      <c r="L9" s="3">
        <v>5</v>
      </c>
      <c r="M9" s="2">
        <f>IF(L9=0,0,IF(L9="DNS",0,IF(LEFT(L9,3)="DNF",INDEX(Points!C3:C27,RIGHT(L9,LEN(L9)-3),1),IF(L9&lt;25,INDEX(Points!C3:C27,L9,1)))))</f>
        <v>14</v>
      </c>
      <c r="N9" s="3">
        <v>5</v>
      </c>
      <c r="O9" s="2">
        <f>IF(N9=0,0,IF(N9="DNS",0,IF(LEFT(N9,3)="DNF",INDEX(Points!C3:C27,RIGHT(N9,LEN(N9)-3),1),IF(N9&lt;25,INDEX(Points!C3:C27,N9,1)))))</f>
        <v>14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2</v>
      </c>
      <c r="U9" s="2">
        <f>IF(T9=0,0,IF(T9="DNS",0,IF(LEFT(T9,3)="DNF",INDEX(Points!C3:C27,RIGHT(T9,LEN(T9)-3),1),IF(T9&lt;25,INDEX(Points!C3:C27,T9,1)))))</f>
        <v>20</v>
      </c>
      <c r="V9" s="3"/>
      <c r="W9" s="2">
        <f>IF(V9=0,0,IF(V9="DNS",0,IF(LEFT(V9,3)="DNF",INDEX(Points!C3:C27,RIGHT(V9,LEN(V9)-3),1),IF(V9&lt;25,INDEX(Points!C3:C27,V9,1)))))</f>
        <v>0</v>
      </c>
      <c r="X9" s="3">
        <v>1</v>
      </c>
      <c r="Y9" s="2">
        <f>IF(X9=0,0,IF(X9="DNS",0,IF(LEFT(X9,3)="DNF",INDEX(Points!C3:C27,RIGHT(X9,LEN(X9)-3),1),IF(X9&lt;25,INDEX(Points!C3:C27,X9,1)))))</f>
        <v>23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67</v>
      </c>
      <c r="AE9" s="2" t="s">
        <v>45</v>
      </c>
      <c r="AF9" s="2" t="s">
        <v>140</v>
      </c>
    </row>
    <row r="10" spans="1:32" ht="15">
      <c r="A10" s="2">
        <v>5</v>
      </c>
      <c r="B10" s="2">
        <v>73</v>
      </c>
      <c r="C10" s="2"/>
      <c r="D10" s="2" t="s">
        <v>286</v>
      </c>
      <c r="E10" s="2" t="s">
        <v>105</v>
      </c>
      <c r="F10" s="2" t="s">
        <v>130</v>
      </c>
      <c r="G10" s="2">
        <f t="shared" si="0"/>
        <v>97</v>
      </c>
      <c r="H10" s="3"/>
      <c r="I10" s="2">
        <f>IF(H10=0,0,IF(H10="DNS",0,IF(LEFT(H10,3)="DNF",INDEX(Points!C3:C27,RIGHT(H10,LEN(H10)-3),1),IF(H10&lt;25,INDEX(Points!C3:C27,H10,1)))))</f>
        <v>0</v>
      </c>
      <c r="J10" s="3"/>
      <c r="K10" s="2">
        <f>IF(J10=0,0,IF(J10="DNS",0,IF(LEFT(J10,3)="DNF",INDEX(Points!C3:C27,RIGHT(J10,LEN(J10)-3),1),IF(J10&lt;25,INDEX(Points!C3:C27,J10,1)))))</f>
        <v>0</v>
      </c>
      <c r="L10" s="3">
        <v>4</v>
      </c>
      <c r="M10" s="2">
        <f>IF(L10=0,0,IF(L10="DNS",0,IF(LEFT(L10,3)="DNF",INDEX(Points!C3:C27,RIGHT(L10,LEN(L10)-3),1),IF(L10&lt;25,INDEX(Points!C3:C27,L10,1)))))</f>
        <v>16</v>
      </c>
      <c r="N10" s="3">
        <v>1</v>
      </c>
      <c r="O10" s="2">
        <f>IF(N10=0,0,IF(N10="DNS",0,IF(LEFT(N10,3)="DNF",INDEX(Points!C3:C27,RIGHT(N10,LEN(N10)-3),1),IF(N10&lt;25,INDEX(Points!C3:C27,N10,1)))))</f>
        <v>23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3</v>
      </c>
      <c r="U10" s="2">
        <f>IF(T10=0,0,IF(T10="DNS",0,IF(LEFT(T10,3)="DNF",INDEX(Points!C3:C27,RIGHT(T10,LEN(T10)-3),1),IF(T10&lt;25,INDEX(Points!C3:C27,T10,1)))))</f>
        <v>18</v>
      </c>
      <c r="V10" s="3"/>
      <c r="W10" s="2">
        <f>IF(V10=0,0,IF(V10="DNS",0,IF(LEFT(V10,3)="DNF",INDEX(Points!C3:C27,RIGHT(V10,LEN(V10)-3),1),IF(V10&lt;25,INDEX(Points!C3:C27,V10,1)))))</f>
        <v>0</v>
      </c>
      <c r="X10" s="3">
        <v>2</v>
      </c>
      <c r="Y10" s="2">
        <f>IF(X10=0,0,IF(X10="DNS",0,IF(LEFT(X10,3)="DNF",INDEX(Points!C3:C27,RIGHT(X10,LEN(X10)-3),1),IF(X10&lt;25,INDEX(Points!C3:C27,X10,1)))))</f>
        <v>20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2</v>
      </c>
      <c r="AC10" s="2">
        <f>IF(AB10=0,0,IF(AB10="DNS",0,IF(LEFT(AB10,3)="DNF",INDEX(Points!C3:C27,RIGHT(AB10,LEN(AB10)-3),1),IF(AB10&lt;25,INDEX(Points!C3:C27,AB10,1)))))</f>
        <v>20</v>
      </c>
      <c r="AD10" s="2" t="s">
        <v>131</v>
      </c>
      <c r="AE10" s="2" t="s">
        <v>45</v>
      </c>
      <c r="AF10" s="2" t="s">
        <v>132</v>
      </c>
    </row>
    <row r="11" spans="1:32" ht="15">
      <c r="A11" s="2">
        <v>6</v>
      </c>
      <c r="B11" s="2">
        <v>111</v>
      </c>
      <c r="C11" s="2"/>
      <c r="D11" s="2" t="s">
        <v>286</v>
      </c>
      <c r="E11" s="2" t="s">
        <v>141</v>
      </c>
      <c r="F11" s="2" t="s">
        <v>142</v>
      </c>
      <c r="G11" s="2">
        <f t="shared" si="0"/>
        <v>77</v>
      </c>
      <c r="H11" s="3">
        <v>7</v>
      </c>
      <c r="I11" s="2">
        <f>IF(H11=0,0,IF(H11="DNS",0,IF(LEFT(H11,3)="DNF",INDEX(Points!C3:C27,RIGHT(H11,LEN(H11)-3),1),IF(H11&lt;25,INDEX(Points!C3:C27,H11,1)))))</f>
        <v>12</v>
      </c>
      <c r="J11" s="3">
        <v>4</v>
      </c>
      <c r="K11" s="2">
        <f>IF(J11=0,0,IF(J11="DNS",0,IF(LEFT(J11,3)="DNF",INDEX(Points!C3:C27,RIGHT(J11,LEN(J11)-3),1),IF(J11&lt;25,INDEX(Points!C3:C27,J11,1)))))</f>
        <v>16</v>
      </c>
      <c r="L11" s="3">
        <v>6</v>
      </c>
      <c r="M11" s="2">
        <f>IF(L11=0,0,IF(L11="DNS",0,IF(LEFT(L11,3)="DNF",INDEX(Points!C3:C27,RIGHT(L11,LEN(L11)-3),1),IF(L11&lt;25,INDEX(Points!C3:C27,L11,1)))))</f>
        <v>13</v>
      </c>
      <c r="N11" s="3">
        <v>9</v>
      </c>
      <c r="O11" s="2">
        <f>IF(N11=0,0,IF(N11="DNS",0,IF(LEFT(N11,3)="DNF",INDEX(Points!C3:C27,RIGHT(N11,LEN(N11)-3),1),IF(N11&lt;25,INDEX(Points!C3:C27,N11,1)))))</f>
        <v>10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5</v>
      </c>
      <c r="U11" s="2">
        <f>IF(T11=0,0,IF(T11="DNS",0,IF(LEFT(T11,3)="DNF",INDEX(Points!C3:C27,RIGHT(T11,LEN(T11)-3),1),IF(T11&lt;25,INDEX(Points!C3:C27,T11,1)))))</f>
        <v>14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7</v>
      </c>
      <c r="AC11" s="2">
        <f>IF(AB11=0,0,IF(AB11="DNS",0,IF(LEFT(AB11,3)="DNF",INDEX(Points!C3:C27,RIGHT(AB11,LEN(AB11)-3),1),IF(AB11&lt;25,INDEX(Points!C3:C27,AB11,1)))))</f>
        <v>12</v>
      </c>
      <c r="AD11" s="2" t="s">
        <v>71</v>
      </c>
      <c r="AE11" s="2" t="s">
        <v>45</v>
      </c>
      <c r="AF11" s="2" t="s">
        <v>143</v>
      </c>
    </row>
    <row r="12" spans="1:32" ht="15">
      <c r="A12" s="2">
        <v>7</v>
      </c>
      <c r="B12" s="2">
        <v>39</v>
      </c>
      <c r="C12" s="2">
        <v>123678100886</v>
      </c>
      <c r="D12" s="2" t="s">
        <v>286</v>
      </c>
      <c r="E12" s="2" t="s">
        <v>127</v>
      </c>
      <c r="F12" s="2" t="s">
        <v>128</v>
      </c>
      <c r="G12" s="2">
        <f t="shared" si="0"/>
        <v>55</v>
      </c>
      <c r="H12" s="3">
        <v>11</v>
      </c>
      <c r="I12" s="2">
        <f>IF(H12=0,0,IF(H12="DNS",0,IF(LEFT(H12,3)="DNF",INDEX(Points!C3:C27,RIGHT(H12,LEN(H12)-3),1),IF(H12&lt;25,INDEX(Points!C3:C27,H12,1)))))</f>
        <v>8</v>
      </c>
      <c r="J12" s="3">
        <v>11</v>
      </c>
      <c r="K12" s="2">
        <f>IF(J12=0,0,IF(J12="DNS",0,IF(LEFT(J12,3)="DNF",INDEX(Points!C3:C27,RIGHT(J12,LEN(J12)-3),1),IF(J12&lt;25,INDEX(Points!C3:C27,J12,1)))))</f>
        <v>8</v>
      </c>
      <c r="L12" s="3">
        <v>9</v>
      </c>
      <c r="M12" s="2">
        <f>IF(L12=0,0,IF(L12="DNS",0,IF(LEFT(L12,3)="DNF",INDEX(Points!C3:C27,RIGHT(L12,LEN(L12)-3),1),IF(L12&lt;25,INDEX(Points!C3:C27,L12,1)))))</f>
        <v>10</v>
      </c>
      <c r="N12" s="3">
        <v>10</v>
      </c>
      <c r="O12" s="2">
        <f>IF(N12=0,0,IF(N12="DNS",0,IF(LEFT(N12,3)="DNF",INDEX(Points!C3:C27,RIGHT(N12,LEN(N12)-3),1),IF(N12&lt;25,INDEX(Points!C3:C27,N12,1)))))</f>
        <v>9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>
        <v>10</v>
      </c>
      <c r="Y12" s="2">
        <f>IF(X12=0,0,IF(X12="DNS",0,IF(LEFT(X12,3)="DNF",INDEX(Points!C3:C27,RIGHT(X12,LEN(X12)-3),1),IF(X12&lt;25,INDEX(Points!C3:C27,X12,1)))))</f>
        <v>9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8</v>
      </c>
      <c r="AC12" s="2">
        <f>IF(AB12=0,0,IF(AB12="DNS",0,IF(LEFT(AB12,3)="DNF",INDEX(Points!C3:C27,RIGHT(AB12,LEN(AB12)-3),1),IF(AB12&lt;25,INDEX(Points!C3:C27,AB12,1)))))</f>
        <v>11</v>
      </c>
      <c r="AD12" s="2" t="s">
        <v>40</v>
      </c>
      <c r="AE12" s="2" t="s">
        <v>45</v>
      </c>
      <c r="AF12" s="2" t="s">
        <v>129</v>
      </c>
    </row>
    <row r="13" spans="1:32" ht="15">
      <c r="A13" s="2">
        <v>8</v>
      </c>
      <c r="B13" s="2">
        <v>61</v>
      </c>
      <c r="C13" s="2">
        <v>23678212008</v>
      </c>
      <c r="D13" s="2" t="s">
        <v>286</v>
      </c>
      <c r="E13" s="2" t="s">
        <v>133</v>
      </c>
      <c r="F13" s="2" t="s">
        <v>148</v>
      </c>
      <c r="G13" s="2">
        <f t="shared" si="0"/>
        <v>53</v>
      </c>
      <c r="H13" s="3">
        <v>6</v>
      </c>
      <c r="I13" s="2">
        <f>IF(H13=0,0,IF(H13="DNS",0,IF(LEFT(H13,3)="DNF",INDEX(Points!C3:C27,RIGHT(H13,LEN(H13)-3),1),IF(H13&lt;25,INDEX(Points!C3:C27,H13,1)))))</f>
        <v>13</v>
      </c>
      <c r="J13" s="3">
        <v>8</v>
      </c>
      <c r="K13" s="2">
        <f>IF(J13=0,0,IF(J13="DNS",0,IF(LEFT(J13,3)="DNF",INDEX(Points!C3:C27,RIGHT(J13,LEN(J13)-3),1),IF(J13&lt;25,INDEX(Points!C3:C27,J13,1)))))</f>
        <v>11</v>
      </c>
      <c r="L13" s="3">
        <v>10</v>
      </c>
      <c r="M13" s="2">
        <f>IF(L13=0,0,IF(L13="DNS",0,IF(LEFT(L13,3)="DNF",INDEX(Points!C3:C27,RIGHT(L13,LEN(L13)-3),1),IF(L13&lt;25,INDEX(Points!C3:C27,L13,1)))))</f>
        <v>9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>
        <v>9</v>
      </c>
      <c r="Y13" s="2">
        <f>IF(X13=0,0,IF(X13="DNS",0,IF(LEFT(X13,3)="DNF",INDEX(Points!C3:C27,RIGHT(X13,LEN(X13)-3),1),IF(X13&lt;25,INDEX(Points!C3:C27,X13,1)))))</f>
        <v>10</v>
      </c>
      <c r="Z13" s="3"/>
      <c r="AA13" s="2">
        <f>IF(Z13=0,0,IF(Z13="DNS",0,IF(LEFT(Z13,3)="DNF",INDEX(Points!C3:C27,RIGHT(Z13,LEN(Z13)-3),1),IF(Z13&lt;25,INDEX(Points!C3:C27,Z13,1)))))</f>
        <v>0</v>
      </c>
      <c r="AB13" s="3">
        <v>9</v>
      </c>
      <c r="AC13" s="2">
        <f>IF(AB13=0,0,IF(AB13="DNS",0,IF(LEFT(AB13,3)="DNF",INDEX(Points!C3:C27,RIGHT(AB13,LEN(AB13)-3),1),IF(AB13&lt;25,INDEX(Points!C3:C27,AB13,1)))))</f>
        <v>10</v>
      </c>
      <c r="AD13" s="2" t="s">
        <v>149</v>
      </c>
      <c r="AE13" s="2" t="s">
        <v>150</v>
      </c>
      <c r="AF13" s="2" t="s">
        <v>151</v>
      </c>
    </row>
    <row r="14" spans="1:32" ht="15">
      <c r="A14" s="2">
        <v>9</v>
      </c>
      <c r="B14" s="2">
        <v>75</v>
      </c>
      <c r="C14" s="2">
        <v>123678100602</v>
      </c>
      <c r="D14" s="2" t="s">
        <v>286</v>
      </c>
      <c r="E14" s="2" t="s">
        <v>103</v>
      </c>
      <c r="F14" s="2" t="s">
        <v>70</v>
      </c>
      <c r="G14" s="2">
        <f t="shared" si="0"/>
        <v>48</v>
      </c>
      <c r="H14" s="3">
        <v>10</v>
      </c>
      <c r="I14" s="2">
        <f>IF(H14=0,0,IF(H14="DNS",0,IF(LEFT(H14,3)="DNF",INDEX(Points!C3:C27,RIGHT(H14,LEN(H14)-3),1),IF(H14&lt;25,INDEX(Points!C3:C27,H14,1)))))</f>
        <v>9</v>
      </c>
      <c r="J14" s="3">
        <v>6</v>
      </c>
      <c r="K14" s="2">
        <f>IF(J14=0,0,IF(J14="DNS",0,IF(LEFT(J14,3)="DNF",INDEX(Points!C3:C27,RIGHT(J14,LEN(J14)-3),1),IF(J14&lt;25,INDEX(Points!C3:C27,J14,1)))))</f>
        <v>13</v>
      </c>
      <c r="L14" s="3">
        <v>7</v>
      </c>
      <c r="M14" s="2">
        <f>IF(L14=0,0,IF(L14="DNS",0,IF(LEFT(L14,3)="DNF",INDEX(Points!C3:C27,RIGHT(L14,LEN(L14)-3),1),IF(L14&lt;25,INDEX(Points!C3:C27,L14,1)))))</f>
        <v>12</v>
      </c>
      <c r="N14" s="3"/>
      <c r="O14" s="2">
        <f>IF(N14=0,0,IF(N14="DNS",0,IF(LEFT(N14,3)="DNF",INDEX(Points!C3:C27,RIGHT(N14,LEN(N14)-3),1),IF(N14&lt;25,INDEX(Points!C3:C27,N14,1)))))</f>
        <v>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/>
      <c r="U14" s="2">
        <f>IF(T14=0,0,IF(T14="DNS",0,IF(LEFT(T14,3)="DNF",INDEX(Points!C3:C27,RIGHT(T14,LEN(T14)-3),1),IF(T14&lt;25,INDEX(Points!C3:C27,T14,1)))))</f>
        <v>0</v>
      </c>
      <c r="V14" s="3"/>
      <c r="W14" s="2">
        <f>IF(V14=0,0,IF(V14="DNS",0,IF(LEFT(V14,3)="DNF",INDEX(Points!C3:C27,RIGHT(V14,LEN(V14)-3),1),IF(V14&lt;25,INDEX(Points!C3:C27,V14,1)))))</f>
        <v>0</v>
      </c>
      <c r="X14" s="3"/>
      <c r="Y14" s="2">
        <f>IF(X14=0,0,IF(X14="DNS",0,IF(LEFT(X14,3)="DNF",INDEX(Points!C3:C27,RIGHT(X14,LEN(X14)-3),1),IF(X14&lt;25,INDEX(Points!C3:C27,X14,1)))))</f>
        <v>0</v>
      </c>
      <c r="Z14" s="3"/>
      <c r="AA14" s="2">
        <f>IF(Z14=0,0,IF(Z14="DNS",0,IF(LEFT(Z14,3)="DNF",INDEX(Points!C3:C27,RIGHT(Z14,LEN(Z14)-3),1),IF(Z14&lt;25,INDEX(Points!C3:C27,Z14,1)))))</f>
        <v>0</v>
      </c>
      <c r="AB14" s="3">
        <v>5</v>
      </c>
      <c r="AC14" s="2">
        <f>IF(AB14=0,0,IF(AB14="DNS",0,IF(LEFT(AB14,3)="DNF",INDEX(Points!C3:C27,RIGHT(AB14,LEN(AB14)-3),1),IF(AB14&lt;25,INDEX(Points!C3:C27,AB14,1)))))</f>
        <v>14</v>
      </c>
      <c r="AD14" s="2" t="s">
        <v>71</v>
      </c>
      <c r="AE14" s="2" t="s">
        <v>45</v>
      </c>
      <c r="AF14" s="2" t="s">
        <v>104</v>
      </c>
    </row>
    <row r="15" spans="1:32" ht="15">
      <c r="A15" s="2">
        <v>10</v>
      </c>
      <c r="B15" s="2">
        <v>1</v>
      </c>
      <c r="C15" s="2">
        <v>123678101364</v>
      </c>
      <c r="D15" s="2" t="s">
        <v>286</v>
      </c>
      <c r="E15" s="2" t="s">
        <v>156</v>
      </c>
      <c r="F15" s="2" t="s">
        <v>157</v>
      </c>
      <c r="G15" s="2">
        <f t="shared" si="0"/>
        <v>46</v>
      </c>
      <c r="H15" s="3">
        <v>4</v>
      </c>
      <c r="I15" s="2">
        <f>IF(H15=0,0,IF(H15="DNS",0,IF(LEFT(H15,3)="DNF",INDEX(Points!C3:C27,RIGHT(H15,LEN(H15)-3),1),IF(H15&lt;25,INDEX(Points!C3:C27,H15,1)))))</f>
        <v>16</v>
      </c>
      <c r="J15" s="3">
        <v>5</v>
      </c>
      <c r="K15" s="2">
        <f>IF(J15=0,0,IF(J15="DNS",0,IF(LEFT(J15,3)="DNF",INDEX(Points!C3:C27,RIGHT(J15,LEN(J15)-3),1),IF(J15&lt;25,INDEX(Points!C3:C27,J15,1)))))</f>
        <v>14</v>
      </c>
      <c r="L15" s="3"/>
      <c r="M15" s="2">
        <f>IF(L15=0,0,IF(L15="DNS",0,IF(LEFT(L15,3)="DNF",INDEX(Points!C3:C27,RIGHT(L15,LEN(L15)-3),1),IF(L15&lt;25,INDEX(Points!C3:C27,L15,1)))))</f>
        <v>0</v>
      </c>
      <c r="N15" s="3"/>
      <c r="O15" s="2">
        <f>IF(N15=0,0,IF(N15="DNS",0,IF(LEFT(N15,3)="DNF",INDEX(Points!C3:C27,RIGHT(N15,LEN(N15)-3),1),IF(N15&lt;25,INDEX(Points!C3:C27,N15,1)))))</f>
        <v>0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>
        <v>4</v>
      </c>
      <c r="Y15" s="2">
        <f>IF(X15=0,0,IF(X15="DNS",0,IF(LEFT(X15,3)="DNF",INDEX(Points!C3:C27,RIGHT(X15,LEN(X15)-3),1),IF(X15&lt;25,INDEX(Points!C3:C27,X15,1)))))</f>
        <v>16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158</v>
      </c>
      <c r="AE15" s="2"/>
      <c r="AF15" s="2" t="s">
        <v>159</v>
      </c>
    </row>
    <row r="16" spans="1:32" ht="15">
      <c r="A16" s="2">
        <v>11</v>
      </c>
      <c r="B16" s="2">
        <v>72</v>
      </c>
      <c r="C16" s="2">
        <v>123678101029</v>
      </c>
      <c r="D16" s="2" t="s">
        <v>286</v>
      </c>
      <c r="E16" s="2" t="s">
        <v>100</v>
      </c>
      <c r="F16" s="2" t="s">
        <v>101</v>
      </c>
      <c r="G16" s="2">
        <f t="shared" si="0"/>
        <v>34</v>
      </c>
      <c r="H16" s="3">
        <v>9</v>
      </c>
      <c r="I16" s="2">
        <f>IF(H16=0,0,IF(H16="DNS",0,IF(LEFT(H16,3)="DNF",INDEX(Points!C3:C27,RIGHT(H16,LEN(H16)-3),1),IF(H16&lt;25,INDEX(Points!C3:C27,H16,1)))))</f>
        <v>10</v>
      </c>
      <c r="J16" s="3">
        <v>12</v>
      </c>
      <c r="K16" s="2">
        <f>IF(J16=0,0,IF(J16="DNS",0,IF(LEFT(J16,3)="DNF",INDEX(Points!C3:C27,RIGHT(J16,LEN(J16)-3),1),IF(J16&lt;25,INDEX(Points!C3:C27,J16,1)))))</f>
        <v>7</v>
      </c>
      <c r="L16" s="3">
        <v>13</v>
      </c>
      <c r="M16" s="2">
        <f>IF(L16=0,0,IF(L16="DNS",0,IF(LEFT(L16,3)="DNF",INDEX(Points!C3:C27,RIGHT(L16,LEN(L16)-3),1),IF(L16&lt;25,INDEX(Points!C3:C27,L16,1)))))</f>
        <v>6</v>
      </c>
      <c r="N16" s="3">
        <v>8</v>
      </c>
      <c r="O16" s="2">
        <f>IF(N16=0,0,IF(N16="DNS",0,IF(LEFT(N16,3)="DNF",INDEX(Points!C3:C27,RIGHT(N16,LEN(N16)-3),1),IF(N16&lt;25,INDEX(Points!C3:C27,N16,1)))))</f>
        <v>11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/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40</v>
      </c>
      <c r="AE16" s="2" t="s">
        <v>45</v>
      </c>
      <c r="AF16" s="2" t="s">
        <v>102</v>
      </c>
    </row>
    <row r="17" spans="1:32" ht="15">
      <c r="A17" s="2">
        <v>12</v>
      </c>
      <c r="B17" s="2">
        <v>60</v>
      </c>
      <c r="C17" s="2">
        <v>123678101128</v>
      </c>
      <c r="D17" s="2" t="s">
        <v>286</v>
      </c>
      <c r="E17" s="2" t="s">
        <v>113</v>
      </c>
      <c r="F17" s="2" t="s">
        <v>114</v>
      </c>
      <c r="G17" s="2">
        <f t="shared" si="0"/>
        <v>32</v>
      </c>
      <c r="H17" s="3">
        <v>12</v>
      </c>
      <c r="I17" s="2">
        <f>IF(H17=0,0,IF(H17="DNS",0,IF(LEFT(H17,3)="DNF",INDEX(Points!C3:C27,RIGHT(H17,LEN(H17)-3),1),IF(H17&lt;25,INDEX(Points!C3:C27,H17,1)))))</f>
        <v>7</v>
      </c>
      <c r="J17" s="3">
        <v>14</v>
      </c>
      <c r="K17" s="2">
        <f>IF(J17=0,0,IF(J17="DNS",0,IF(LEFT(J17,3)="DNF",INDEX(Points!C3:C27,RIGHT(J17,LEN(J17)-3),1),IF(J17&lt;25,INDEX(Points!C3:C27,J17,1)))))</f>
        <v>5</v>
      </c>
      <c r="L17" s="3">
        <v>11</v>
      </c>
      <c r="M17" s="2">
        <f>IF(L17=0,0,IF(L17="DNS",0,IF(LEFT(L17,3)="DNF",INDEX(Points!C3:C27,RIGHT(L17,LEN(L17)-3),1),IF(L17&lt;25,INDEX(Points!C3:C27,L17,1)))))</f>
        <v>8</v>
      </c>
      <c r="N17" s="3">
        <v>7</v>
      </c>
      <c r="O17" s="2">
        <f>IF(N17=0,0,IF(N17="DNS",0,IF(LEFT(N17,3)="DNF",INDEX(Points!C3:C27,RIGHT(N17,LEN(N17)-3),1),IF(N17&lt;25,INDEX(Points!C3:C27,N17,1)))))</f>
        <v>12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/>
      <c r="Y17" s="2">
        <f>IF(X17=0,0,IF(X17="DNS",0,IF(LEFT(X17,3)="DNF",INDEX(Points!C3:C27,RIGHT(X17,LEN(X17)-3),1),IF(X17&lt;25,INDEX(Points!C3:C27,X17,1)))))</f>
        <v>0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 t="s">
        <v>115</v>
      </c>
      <c r="AE17" s="2" t="s">
        <v>56</v>
      </c>
      <c r="AF17" s="2" t="s">
        <v>116</v>
      </c>
    </row>
    <row r="18" spans="1:32" ht="15">
      <c r="A18" s="2">
        <v>13</v>
      </c>
      <c r="B18" s="2">
        <v>19</v>
      </c>
      <c r="C18" s="2"/>
      <c r="D18" s="2" t="s">
        <v>286</v>
      </c>
      <c r="E18" s="2" t="s">
        <v>133</v>
      </c>
      <c r="F18" s="2" t="s">
        <v>134</v>
      </c>
      <c r="G18" s="2">
        <f t="shared" si="0"/>
        <v>24</v>
      </c>
      <c r="H18" s="3"/>
      <c r="I18" s="2">
        <f>IF(H18=0,0,IF(H18="DNS",0,IF(LEFT(H18,3)="DNF",INDEX(Points!C3:C27,RIGHT(H18,LEN(H18)-3),1),IF(H18&lt;25,INDEX(Points!C3:C27,H18,1)))))</f>
        <v>0</v>
      </c>
      <c r="J18" s="3">
        <v>10</v>
      </c>
      <c r="K18" s="2">
        <f>IF(J18=0,0,IF(J18="DNS",0,IF(LEFT(J18,3)="DNF",INDEX(Points!C3:C27,RIGHT(J18,LEN(J18)-3),1),IF(J18&lt;25,INDEX(Points!C3:C27,J18,1)))))</f>
        <v>9</v>
      </c>
      <c r="L18" s="3">
        <v>12</v>
      </c>
      <c r="M18" s="2">
        <f>IF(L18=0,0,IF(L18="DNS",0,IF(LEFT(L18,3)="DNF",INDEX(Points!C3:C27,RIGHT(L18,LEN(L18)-3),1),IF(L18&lt;25,INDEX(Points!C3:C27,L18,1)))))</f>
        <v>7</v>
      </c>
      <c r="N18" s="3">
        <v>11</v>
      </c>
      <c r="O18" s="2">
        <f>IF(N18=0,0,IF(N18="DNS",0,IF(LEFT(N18,3)="DNF",INDEX(Points!C3:C27,RIGHT(N18,LEN(N18)-3),1),IF(N18&lt;25,INDEX(Points!C3:C27,N18,1)))))</f>
        <v>8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/>
      <c r="U18" s="2">
        <f>IF(T18=0,0,IF(T18="DNS",0,IF(LEFT(T18,3)="DNF",INDEX(Points!C3:C27,RIGHT(T18,LEN(T18)-3),1),IF(T18&lt;25,INDEX(Points!C3:C27,T18,1)))))</f>
        <v>0</v>
      </c>
      <c r="V18" s="3"/>
      <c r="W18" s="2">
        <f>IF(V18=0,0,IF(V18="DNS",0,IF(LEFT(V18,3)="DNF",INDEX(Points!C3:C27,RIGHT(V18,LEN(V18)-3),1),IF(V18&lt;25,INDEX(Points!C3:C27,V18,1)))))</f>
        <v>0</v>
      </c>
      <c r="X18" s="3"/>
      <c r="Y18" s="2">
        <f>IF(X18=0,0,IF(X18="DNS",0,IF(LEFT(X18,3)="DNF",INDEX(Points!C3:C27,RIGHT(X18,LEN(X18)-3),1),IF(X18&lt;25,INDEX(Points!C3:C27,X18,1)))))</f>
        <v>0</v>
      </c>
      <c r="Z18" s="3"/>
      <c r="AA18" s="2">
        <f>IF(Z18=0,0,IF(Z18="DNS",0,IF(LEFT(Z18,3)="DNF",INDEX(Points!C3:C27,RIGHT(Z18,LEN(Z18)-3),1),IF(Z18&lt;25,INDEX(Points!C3:C27,Z18,1)))))</f>
        <v>0</v>
      </c>
      <c r="AB18" s="3"/>
      <c r="AC18" s="2">
        <f>IF(AB18=0,0,IF(AB18="DNS",0,IF(LEFT(AB18,3)="DNF",INDEX(Points!C3:C27,RIGHT(AB18,LEN(AB18)-3),1),IF(AB18&lt;25,INDEX(Points!C3:C27,AB18,1)))))</f>
        <v>0</v>
      </c>
      <c r="AD18" s="2" t="s">
        <v>40</v>
      </c>
      <c r="AE18" s="2" t="s">
        <v>45</v>
      </c>
      <c r="AF18" s="2" t="s">
        <v>135</v>
      </c>
    </row>
    <row r="19" spans="1:32" ht="15">
      <c r="A19" s="2">
        <v>14</v>
      </c>
      <c r="B19" s="2">
        <v>16</v>
      </c>
      <c r="C19" s="2">
        <v>123678212541</v>
      </c>
      <c r="D19" s="2" t="s">
        <v>286</v>
      </c>
      <c r="E19" s="2" t="s">
        <v>96</v>
      </c>
      <c r="F19" s="2" t="s">
        <v>97</v>
      </c>
      <c r="G19" s="2">
        <f t="shared" si="0"/>
        <v>16</v>
      </c>
      <c r="H19" s="3"/>
      <c r="I19" s="2">
        <f>IF(H19=0,0,IF(H19="DNS",0,IF(LEFT(H19,3)="DNF",INDEX(Points!C3:C27,RIGHT(H19,LEN(H19)-3),1),IF(H19&lt;25,INDEX(Points!C3:C27,H19,1)))))</f>
        <v>0</v>
      </c>
      <c r="J19" s="3">
        <v>16</v>
      </c>
      <c r="K19" s="2">
        <f>IF(J19=0,0,IF(J19="DNS",0,IF(LEFT(J19,3)="DNF",INDEX(Points!C3:C27,RIGHT(J19,LEN(J19)-3),1),IF(J19&lt;25,INDEX(Points!C3:C27,J19,1)))))</f>
        <v>3</v>
      </c>
      <c r="L19" s="3"/>
      <c r="M19" s="2">
        <f>IF(L19=0,0,IF(L19="DNS",0,IF(LEFT(L19,3)="DNF",INDEX(Points!C3:C27,RIGHT(L19,LEN(L19)-3),1),IF(L19&lt;25,INDEX(Points!C3:C27,L19,1)))))</f>
        <v>0</v>
      </c>
      <c r="N19" s="3"/>
      <c r="O19" s="2">
        <f>IF(N19=0,0,IF(N19="DNS",0,IF(LEFT(N19,3)="DNF",INDEX(Points!C3:C27,RIGHT(N19,LEN(N19)-3),1),IF(N19&lt;25,INDEX(Points!C3:C27,N19,1)))))</f>
        <v>0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/>
      <c r="U19" s="2">
        <f>IF(T19=0,0,IF(T19="DNS",0,IF(LEFT(T19,3)="DNF",INDEX(Points!C3:C27,RIGHT(T19,LEN(T19)-3),1),IF(T19&lt;25,INDEX(Points!C3:C27,T19,1)))))</f>
        <v>0</v>
      </c>
      <c r="V19" s="3"/>
      <c r="W19" s="2">
        <f>IF(V19=0,0,IF(V19="DNS",0,IF(LEFT(V19,3)="DNF",INDEX(Points!C3:C27,RIGHT(V19,LEN(V19)-3),1),IF(V19&lt;25,INDEX(Points!C3:C27,V19,1)))))</f>
        <v>0</v>
      </c>
      <c r="X19" s="3">
        <v>6</v>
      </c>
      <c r="Y19" s="2">
        <f>IF(X19=0,0,IF(X19="DNS",0,IF(LEFT(X19,3)="DNF",INDEX(Points!C3:C27,RIGHT(X19,LEN(X19)-3),1),IF(X19&lt;25,INDEX(Points!C3:C27,X19,1)))))</f>
        <v>13</v>
      </c>
      <c r="Z19" s="3"/>
      <c r="AA19" s="2">
        <f>IF(Z19=0,0,IF(Z19="DNS",0,IF(LEFT(Z19,3)="DNF",INDEX(Points!C3:C27,RIGHT(Z19,LEN(Z19)-3),1),IF(Z19&lt;25,INDEX(Points!C3:C27,Z19,1)))))</f>
        <v>0</v>
      </c>
      <c r="AB19" s="3"/>
      <c r="AC19" s="2">
        <f>IF(AB19=0,0,IF(AB19="DNS",0,IF(LEFT(AB19,3)="DNF",INDEX(Points!C3:C27,RIGHT(AB19,LEN(AB19)-3),1),IF(AB19&lt;25,INDEX(Points!C3:C27,AB19,1)))))</f>
        <v>0</v>
      </c>
      <c r="AD19" s="2" t="s">
        <v>98</v>
      </c>
      <c r="AE19" s="2"/>
      <c r="AF19" s="2" t="s">
        <v>99</v>
      </c>
    </row>
    <row r="20" spans="1:32" ht="15">
      <c r="A20" s="2">
        <v>15</v>
      </c>
      <c r="B20" s="2">
        <v>12</v>
      </c>
      <c r="C20" s="2"/>
      <c r="D20" s="2" t="s">
        <v>286</v>
      </c>
      <c r="E20" s="2" t="s">
        <v>105</v>
      </c>
      <c r="F20" s="2" t="s">
        <v>106</v>
      </c>
      <c r="G20" s="2">
        <f t="shared" si="0"/>
        <v>13</v>
      </c>
      <c r="H20" s="3"/>
      <c r="I20" s="2">
        <f>IF(H20=0,0,IF(H20="DNS",0,IF(LEFT(H20,3)="DNF",INDEX(Points!C3:C27,RIGHT(H20,LEN(H20)-3),1),IF(H20&lt;25,INDEX(Points!C3:C27,H20,1)))))</f>
        <v>0</v>
      </c>
      <c r="J20" s="3"/>
      <c r="K20" s="2">
        <f>IF(J20=0,0,IF(J20="DNS",0,IF(LEFT(J20,3)="DNF",INDEX(Points!C3:C27,RIGHT(J20,LEN(J20)-3),1),IF(J20&lt;25,INDEX(Points!C3:C27,J20,1)))))</f>
        <v>0</v>
      </c>
      <c r="L20" s="3"/>
      <c r="M20" s="2">
        <f>IF(L20=0,0,IF(L20="DNS",0,IF(LEFT(L20,3)="DNF",INDEX(Points!C3:C27,RIGHT(L20,LEN(L20)-3),1),IF(L20&lt;25,INDEX(Points!C3:C27,L20,1)))))</f>
        <v>0</v>
      </c>
      <c r="N20" s="3">
        <v>6</v>
      </c>
      <c r="O20" s="2">
        <f>IF(N20=0,0,IF(N20="DNS",0,IF(LEFT(N20,3)="DNF",INDEX(Points!C3:C27,RIGHT(N20,LEN(N20)-3),1),IF(N20&lt;25,INDEX(Points!C3:C27,N20,1)))))</f>
        <v>13</v>
      </c>
      <c r="P20" s="3"/>
      <c r="Q20" s="2">
        <f>IF(P20=0,0,IF(P20="DNS",0,IF(LEFT(P20,3)="DNF",INDEX(Points!C3:C27,RIGHT(P20,LEN(P20)-3),1),IF(P20&lt;25,INDEX(Points!C3:C27,P20,1)))))</f>
        <v>0</v>
      </c>
      <c r="R20" s="3"/>
      <c r="S20" s="2">
        <f>IF(R20=0,0,IF(R20="DNS",0,IF(LEFT(R20,3)="DNF",INDEX(Points!C3:C27,RIGHT(R20,LEN(R20)-3),1),IF(R20&lt;25,INDEX(Points!C3:C27,R20,1)))))</f>
        <v>0</v>
      </c>
      <c r="T20" s="3"/>
      <c r="U20" s="2">
        <f>IF(T20=0,0,IF(T20="DNS",0,IF(LEFT(T20,3)="DNF",INDEX(Points!C3:C27,RIGHT(T20,LEN(T20)-3),1),IF(T20&lt;25,INDEX(Points!C3:C27,T20,1)))))</f>
        <v>0</v>
      </c>
      <c r="V20" s="3"/>
      <c r="W20" s="2">
        <f>IF(V20=0,0,IF(V20="DNS",0,IF(LEFT(V20,3)="DNF",INDEX(Points!C3:C27,RIGHT(V20,LEN(V20)-3),1),IF(V20&lt;25,INDEX(Points!C3:C27,V20,1)))))</f>
        <v>0</v>
      </c>
      <c r="X20" s="3"/>
      <c r="Y20" s="2">
        <f>IF(X20=0,0,IF(X20="DNS",0,IF(LEFT(X20,3)="DNF",INDEX(Points!C3:C27,RIGHT(X20,LEN(X20)-3),1),IF(X20&lt;25,INDEX(Points!C3:C27,X20,1)))))</f>
        <v>0</v>
      </c>
      <c r="Z20" s="3"/>
      <c r="AA20" s="2">
        <f>IF(Z20=0,0,IF(Z20="DNS",0,IF(LEFT(Z20,3)="DNF",INDEX(Points!C3:C27,RIGHT(Z20,LEN(Z20)-3),1),IF(Z20&lt;25,INDEX(Points!C3:C27,Z20,1)))))</f>
        <v>0</v>
      </c>
      <c r="AB20" s="3"/>
      <c r="AC20" s="2">
        <f>IF(AB20=0,0,IF(AB20="DNS",0,IF(LEFT(AB20,3)="DNF",INDEX(Points!C3:C27,RIGHT(AB20,LEN(AB20)-3),1),IF(AB20&lt;25,INDEX(Points!C3:C27,AB20,1)))))</f>
        <v>0</v>
      </c>
      <c r="AD20" s="2" t="s">
        <v>107</v>
      </c>
      <c r="AE20" s="2" t="s">
        <v>45</v>
      </c>
      <c r="AF20" s="2" t="s">
        <v>108</v>
      </c>
    </row>
    <row r="21" spans="1:32" ht="15">
      <c r="A21" s="2">
        <v>16</v>
      </c>
      <c r="B21" s="2">
        <v>9</v>
      </c>
      <c r="C21" s="2">
        <v>123678215030</v>
      </c>
      <c r="D21" s="2" t="s">
        <v>286</v>
      </c>
      <c r="E21" s="2" t="s">
        <v>152</v>
      </c>
      <c r="F21" s="2" t="s">
        <v>153</v>
      </c>
      <c r="G21" s="2">
        <f t="shared" si="0"/>
        <v>13</v>
      </c>
      <c r="H21" s="3"/>
      <c r="I21" s="2">
        <f>IF(H21=0,0,IF(H21="DNS",0,IF(LEFT(H21,3)="DNF",INDEX(Points!C3:C27,RIGHT(H21,LEN(H21)-3),1),IF(H21&lt;25,INDEX(Points!C3:C27,H21,1)))))</f>
        <v>0</v>
      </c>
      <c r="J21" s="3"/>
      <c r="K21" s="2">
        <f>IF(J21=0,0,IF(J21="DNS",0,IF(LEFT(J21,3)="DNF",INDEX(Points!C3:C27,RIGHT(J21,LEN(J21)-3),1),IF(J21&lt;25,INDEX(Points!C3:C27,J21,1)))))</f>
        <v>0</v>
      </c>
      <c r="L21" s="3"/>
      <c r="M21" s="2">
        <f>IF(L21=0,0,IF(L21="DNS",0,IF(LEFT(L21,3)="DNF",INDEX(Points!C3:C27,RIGHT(L21,LEN(L21)-3),1),IF(L21&lt;25,INDEX(Points!C3:C27,L21,1)))))</f>
        <v>0</v>
      </c>
      <c r="N21" s="3"/>
      <c r="O21" s="2">
        <f>IF(N21=0,0,IF(N21="DNS",0,IF(LEFT(N21,3)="DNF",INDEX(Points!C3:C27,RIGHT(N21,LEN(N21)-3),1),IF(N21&lt;25,INDEX(Points!C3:C27,N21,1)))))</f>
        <v>0</v>
      </c>
      <c r="P21" s="3"/>
      <c r="Q21" s="2">
        <f>IF(P21=0,0,IF(P21="DNS",0,IF(LEFT(P21,3)="DNF",INDEX(Points!C3:C27,RIGHT(P21,LEN(P21)-3),1),IF(P21&lt;25,INDEX(Points!C3:C27,P21,1)))))</f>
        <v>0</v>
      </c>
      <c r="R21" s="3"/>
      <c r="S21" s="2">
        <f>IF(R21=0,0,IF(R21="DNS",0,IF(LEFT(R21,3)="DNF",INDEX(Points!C3:C27,RIGHT(R21,LEN(R21)-3),1),IF(R21&lt;25,INDEX(Points!C3:C27,R21,1)))))</f>
        <v>0</v>
      </c>
      <c r="T21" s="3"/>
      <c r="U21" s="2">
        <f>IF(T21=0,0,IF(T21="DNS",0,IF(LEFT(T21,3)="DNF",INDEX(Points!C3:C27,RIGHT(T21,LEN(T21)-3),1),IF(T21&lt;25,INDEX(Points!C3:C27,T21,1)))))</f>
        <v>0</v>
      </c>
      <c r="V21" s="3"/>
      <c r="W21" s="2">
        <f>IF(V21=0,0,IF(V21="DNS",0,IF(LEFT(V21,3)="DNF",INDEX(Points!C3:C27,RIGHT(V21,LEN(V21)-3),1),IF(V21&lt;25,INDEX(Points!C3:C27,V21,1)))))</f>
        <v>0</v>
      </c>
      <c r="X21" s="3"/>
      <c r="Y21" s="2">
        <f>IF(X21=0,0,IF(X21="DNS",0,IF(LEFT(X21,3)="DNF",INDEX(Points!C3:C27,RIGHT(X21,LEN(X21)-3),1),IF(X21&lt;25,INDEX(Points!C3:C27,X21,1)))))</f>
        <v>0</v>
      </c>
      <c r="Z21" s="3"/>
      <c r="AA21" s="2">
        <f>IF(Z21=0,0,IF(Z21="DNS",0,IF(LEFT(Z21,3)="DNF",INDEX(Points!C3:C27,RIGHT(Z21,LEN(Z21)-3),1),IF(Z21&lt;25,INDEX(Points!C3:C27,Z21,1)))))</f>
        <v>0</v>
      </c>
      <c r="AB21" s="3">
        <v>6</v>
      </c>
      <c r="AC21" s="2">
        <f>IF(AB21=0,0,IF(AB21="DNS",0,IF(LEFT(AB21,3)="DNF",INDEX(Points!C3:C27,RIGHT(AB21,LEN(AB21)-3),1),IF(AB21&lt;25,INDEX(Points!C3:C27,AB21,1)))))</f>
        <v>13</v>
      </c>
      <c r="AD21" s="2" t="s">
        <v>154</v>
      </c>
      <c r="AE21" s="2" t="s">
        <v>19</v>
      </c>
      <c r="AF21" s="2" t="s">
        <v>155</v>
      </c>
    </row>
    <row r="22" spans="1:32" ht="15">
      <c r="A22" s="2">
        <v>17</v>
      </c>
      <c r="B22" s="2">
        <v>99</v>
      </c>
      <c r="C22" s="2"/>
      <c r="D22" s="2" t="s">
        <v>286</v>
      </c>
      <c r="E22" s="2" t="s">
        <v>93</v>
      </c>
      <c r="F22" s="2" t="s">
        <v>94</v>
      </c>
      <c r="G22" s="2">
        <f t="shared" si="0"/>
        <v>12</v>
      </c>
      <c r="H22" s="3"/>
      <c r="I22" s="2">
        <f>IF(H22=0,0,IF(H22="DNS",0,IF(LEFT(H22,3)="DNF",INDEX(Points!C3:C27,RIGHT(H22,LEN(H22)-3),1),IF(H22&lt;25,INDEX(Points!C3:C27,H22,1)))))</f>
        <v>0</v>
      </c>
      <c r="J22" s="3"/>
      <c r="K22" s="2">
        <f>IF(J22=0,0,IF(J22="DNS",0,IF(LEFT(J22,3)="DNF",INDEX(Points!C3:C27,RIGHT(J22,LEN(J22)-3),1),IF(J22&lt;25,INDEX(Points!C3:C27,J22,1)))))</f>
        <v>0</v>
      </c>
      <c r="L22" s="3"/>
      <c r="M22" s="2">
        <f>IF(L22=0,0,IF(L22="DNS",0,IF(LEFT(L22,3)="DNF",INDEX(Points!C3:C27,RIGHT(L22,LEN(L22)-3),1),IF(L22&lt;25,INDEX(Points!C3:C27,L22,1)))))</f>
        <v>0</v>
      </c>
      <c r="N22" s="3"/>
      <c r="O22" s="2">
        <f>IF(N22=0,0,IF(N22="DNS",0,IF(LEFT(N22,3)="DNF",INDEX(Points!C3:C27,RIGHT(N22,LEN(N22)-3),1),IF(N22&lt;25,INDEX(Points!C3:C27,N22,1)))))</f>
        <v>0</v>
      </c>
      <c r="P22" s="3"/>
      <c r="Q22" s="2">
        <f>IF(P22=0,0,IF(P22="DNS",0,IF(LEFT(P22,3)="DNF",INDEX(Points!C3:C27,RIGHT(P22,LEN(P22)-3),1),IF(P22&lt;25,INDEX(Points!C3:C27,P22,1)))))</f>
        <v>0</v>
      </c>
      <c r="R22" s="3"/>
      <c r="S22" s="2">
        <f>IF(R22=0,0,IF(R22="DNS",0,IF(LEFT(R22,3)="DNF",INDEX(Points!C3:C27,RIGHT(R22,LEN(R22)-3),1),IF(R22&lt;25,INDEX(Points!C3:C27,R22,1)))))</f>
        <v>0</v>
      </c>
      <c r="T22" s="3"/>
      <c r="U22" s="2">
        <f>IF(T22=0,0,IF(T22="DNS",0,IF(LEFT(T22,3)="DNF",INDEX(Points!C3:C27,RIGHT(T22,LEN(T22)-3),1),IF(T22&lt;25,INDEX(Points!C3:C27,T22,1)))))</f>
        <v>0</v>
      </c>
      <c r="V22" s="3"/>
      <c r="W22" s="2">
        <f>IF(V22=0,0,IF(V22="DNS",0,IF(LEFT(V22,3)="DNF",INDEX(Points!C3:C27,RIGHT(V22,LEN(V22)-3),1),IF(V22&lt;25,INDEX(Points!C3:C27,V22,1)))))</f>
        <v>0</v>
      </c>
      <c r="X22" s="3">
        <v>7</v>
      </c>
      <c r="Y22" s="2">
        <f>IF(X22=0,0,IF(X22="DNS",0,IF(LEFT(X22,3)="DNF",INDEX(Points!C3:C27,RIGHT(X22,LEN(X22)-3),1),IF(X22&lt;25,INDEX(Points!C3:C27,X22,1)))))</f>
        <v>12</v>
      </c>
      <c r="Z22" s="3"/>
      <c r="AA22" s="2">
        <f>IF(Z22=0,0,IF(Z22="DNS",0,IF(LEFT(Z22,3)="DNF",INDEX(Points!C3:C27,RIGHT(Z22,LEN(Z22)-3),1),IF(Z22&lt;25,INDEX(Points!C3:C27,Z22,1)))))</f>
        <v>0</v>
      </c>
      <c r="AB22" s="3"/>
      <c r="AC22" s="2">
        <f>IF(AB22=0,0,IF(AB22="DNS",0,IF(LEFT(AB22,3)="DNF",INDEX(Points!C3:C27,RIGHT(AB22,LEN(AB22)-3),1),IF(AB22&lt;25,INDEX(Points!C3:C27,AB22,1)))))</f>
        <v>0</v>
      </c>
      <c r="AD22" s="2" t="s">
        <v>95</v>
      </c>
      <c r="AE22" s="2"/>
      <c r="AF22" s="2"/>
    </row>
    <row r="23" spans="1:32" ht="15">
      <c r="A23" s="2">
        <v>18</v>
      </c>
      <c r="B23" s="2">
        <v>82</v>
      </c>
      <c r="C23" s="2">
        <v>123678100732</v>
      </c>
      <c r="D23" s="2" t="s">
        <v>286</v>
      </c>
      <c r="E23" s="2" t="s">
        <v>119</v>
      </c>
      <c r="F23" s="2" t="s">
        <v>120</v>
      </c>
      <c r="G23" s="2">
        <f t="shared" si="0"/>
        <v>11</v>
      </c>
      <c r="H23" s="3">
        <v>8</v>
      </c>
      <c r="I23" s="2">
        <f>IF(H23=0,0,IF(H23="DNS",0,IF(LEFT(H23,3)="DNF",INDEX(Points!C3:C27,RIGHT(H23,LEN(H23)-3),1),IF(H23&lt;25,INDEX(Points!C3:C27,H23,1)))))</f>
        <v>11</v>
      </c>
      <c r="J23" s="3"/>
      <c r="K23" s="2">
        <f>IF(J23=0,0,IF(J23="DNS",0,IF(LEFT(J23,3)="DNF",INDEX(Points!C3:C27,RIGHT(J23,LEN(J23)-3),1),IF(J23&lt;25,INDEX(Points!C3:C27,J23,1)))))</f>
        <v>0</v>
      </c>
      <c r="L23" s="3"/>
      <c r="M23" s="2">
        <f>IF(L23=0,0,IF(L23="DNS",0,IF(LEFT(L23,3)="DNF",INDEX(Points!C3:C27,RIGHT(L23,LEN(L23)-3),1),IF(L23&lt;25,INDEX(Points!C3:C27,L23,1)))))</f>
        <v>0</v>
      </c>
      <c r="N23" s="3"/>
      <c r="O23" s="2">
        <f>IF(N23=0,0,IF(N23="DNS",0,IF(LEFT(N23,3)="DNF",INDEX(Points!C3:C27,RIGHT(N23,LEN(N23)-3),1),IF(N23&lt;25,INDEX(Points!C3:C27,N23,1)))))</f>
        <v>0</v>
      </c>
      <c r="P23" s="3"/>
      <c r="Q23" s="2">
        <f>IF(P23=0,0,IF(P23="DNS",0,IF(LEFT(P23,3)="DNF",INDEX(Points!C3:C27,RIGHT(P23,LEN(P23)-3),1),IF(P23&lt;25,INDEX(Points!C3:C27,P23,1)))))</f>
        <v>0</v>
      </c>
      <c r="R23" s="3"/>
      <c r="S23" s="2">
        <f>IF(R23=0,0,IF(R23="DNS",0,IF(LEFT(R23,3)="DNF",INDEX(Points!C3:C27,RIGHT(R23,LEN(R23)-3),1),IF(R23&lt;25,INDEX(Points!C3:C27,R23,1)))))</f>
        <v>0</v>
      </c>
      <c r="T23" s="3"/>
      <c r="U23" s="2">
        <f>IF(T23=0,0,IF(T23="DNS",0,IF(LEFT(T23,3)="DNF",INDEX(Points!C3:C27,RIGHT(T23,LEN(T23)-3),1),IF(T23&lt;25,INDEX(Points!C3:C27,T23,1)))))</f>
        <v>0</v>
      </c>
      <c r="V23" s="3"/>
      <c r="W23" s="2">
        <f>IF(V23=0,0,IF(V23="DNS",0,IF(LEFT(V23,3)="DNF",INDEX(Points!C3:C27,RIGHT(V23,LEN(V23)-3),1),IF(V23&lt;25,INDEX(Points!C3:C27,V23,1)))))</f>
        <v>0</v>
      </c>
      <c r="X23" s="3"/>
      <c r="Y23" s="2">
        <f>IF(X23=0,0,IF(X23="DNS",0,IF(LEFT(X23,3)="DNF",INDEX(Points!C3:C27,RIGHT(X23,LEN(X23)-3),1),IF(X23&lt;25,INDEX(Points!C3:C27,X23,1)))))</f>
        <v>0</v>
      </c>
      <c r="Z23" s="3"/>
      <c r="AA23" s="2">
        <f>IF(Z23=0,0,IF(Z23="DNS",0,IF(LEFT(Z23,3)="DNF",INDEX(Points!C3:C27,RIGHT(Z23,LEN(Z23)-3),1),IF(Z23&lt;25,INDEX(Points!C3:C27,Z23,1)))))</f>
        <v>0</v>
      </c>
      <c r="AB23" s="3"/>
      <c r="AC23" s="2">
        <f>IF(AB23=0,0,IF(AB23="DNS",0,IF(LEFT(AB23,3)="DNF",INDEX(Points!C3:C27,RIGHT(AB23,LEN(AB23)-3),1),IF(AB23&lt;25,INDEX(Points!C3:C27,AB23,1)))))</f>
        <v>0</v>
      </c>
      <c r="AD23" s="2" t="s">
        <v>121</v>
      </c>
      <c r="AE23" s="2" t="s">
        <v>45</v>
      </c>
      <c r="AF23" s="2" t="s">
        <v>122</v>
      </c>
    </row>
    <row r="24" spans="1:32" ht="15">
      <c r="A24" s="2">
        <v>19</v>
      </c>
      <c r="B24" s="2">
        <v>19</v>
      </c>
      <c r="C24" s="2"/>
      <c r="D24" s="2" t="s">
        <v>286</v>
      </c>
      <c r="E24" s="2" t="s">
        <v>163</v>
      </c>
      <c r="F24" s="2" t="s">
        <v>164</v>
      </c>
      <c r="G24" s="2">
        <f t="shared" si="0"/>
        <v>11</v>
      </c>
      <c r="H24" s="3"/>
      <c r="I24" s="2">
        <f>IF(H24=0,0,IF(H24="DNS",0,IF(LEFT(H24,3)="DNF",INDEX(Points!C3:C27,RIGHT(H24,LEN(H24)-3),1),IF(H24&lt;25,INDEX(Points!C3:C27,H24,1)))))</f>
        <v>0</v>
      </c>
      <c r="J24" s="3"/>
      <c r="K24" s="2">
        <f>IF(J24=0,0,IF(J24="DNS",0,IF(LEFT(J24,3)="DNF",INDEX(Points!C3:C27,RIGHT(J24,LEN(J24)-3),1),IF(J24&lt;25,INDEX(Points!C3:C27,J24,1)))))</f>
        <v>0</v>
      </c>
      <c r="L24" s="3">
        <v>8</v>
      </c>
      <c r="M24" s="2">
        <f>IF(L24=0,0,IF(L24="DNS",0,IF(LEFT(L24,3)="DNF",INDEX(Points!C3:C27,RIGHT(L24,LEN(L24)-3),1),IF(L24&lt;25,INDEX(Points!C3:C27,L24,1)))))</f>
        <v>11</v>
      </c>
      <c r="N24" s="3"/>
      <c r="O24" s="2">
        <f>IF(N24=0,0,IF(N24="DNS",0,IF(LEFT(N24,3)="DNF",INDEX(Points!C3:C27,RIGHT(N24,LEN(N24)-3),1),IF(N24&lt;25,INDEX(Points!C3:C27,N24,1)))))</f>
        <v>0</v>
      </c>
      <c r="P24" s="3"/>
      <c r="Q24" s="2">
        <f>IF(P24=0,0,IF(P24="DNS",0,IF(LEFT(P24,3)="DNF",INDEX(Points!C3:C27,RIGHT(P24,LEN(P24)-3),1),IF(P24&lt;25,INDEX(Points!C3:C27,P24,1)))))</f>
        <v>0</v>
      </c>
      <c r="R24" s="3"/>
      <c r="S24" s="2">
        <f>IF(R24=0,0,IF(R24="DNS",0,IF(LEFT(R24,3)="DNF",INDEX(Points!C3:C27,RIGHT(R24,LEN(R24)-3),1),IF(R24&lt;25,INDEX(Points!C3:C27,R24,1)))))</f>
        <v>0</v>
      </c>
      <c r="T24" s="3"/>
      <c r="U24" s="2">
        <f>IF(T24=0,0,IF(T24="DNS",0,IF(LEFT(T24,3)="DNF",INDEX(Points!C3:C27,RIGHT(T24,LEN(T24)-3),1),IF(T24&lt;25,INDEX(Points!C3:C27,T24,1)))))</f>
        <v>0</v>
      </c>
      <c r="V24" s="3"/>
      <c r="W24" s="2">
        <f>IF(V24=0,0,IF(V24="DNS",0,IF(LEFT(V24,3)="DNF",INDEX(Points!C3:C27,RIGHT(V24,LEN(V24)-3),1),IF(V24&lt;25,INDEX(Points!C3:C27,V24,1)))))</f>
        <v>0</v>
      </c>
      <c r="X24" s="3"/>
      <c r="Y24" s="2">
        <f>IF(X24=0,0,IF(X24="DNS",0,IF(LEFT(X24,3)="DNF",INDEX(Points!C3:C27,RIGHT(X24,LEN(X24)-3),1),IF(X24&lt;25,INDEX(Points!C3:C27,X24,1)))))</f>
        <v>0</v>
      </c>
      <c r="Z24" s="3"/>
      <c r="AA24" s="2">
        <f>IF(Z24=0,0,IF(Z24="DNS",0,IF(LEFT(Z24,3)="DNF",INDEX(Points!C3:C27,RIGHT(Z24,LEN(Z24)-3),1),IF(Z24&lt;25,INDEX(Points!C3:C27,Z24,1)))))</f>
        <v>0</v>
      </c>
      <c r="AB24" s="3"/>
      <c r="AC24" s="2">
        <f>IF(AB24=0,0,IF(AB24="DNS",0,IF(LEFT(AB24,3)="DNF",INDEX(Points!C3:C27,RIGHT(AB24,LEN(AB24)-3),1),IF(AB24&lt;25,INDEX(Points!C3:C27,AB24,1)))))</f>
        <v>0</v>
      </c>
      <c r="AD24" s="2"/>
      <c r="AE24" s="2"/>
      <c r="AF24" s="2" t="s">
        <v>165</v>
      </c>
    </row>
    <row r="25" spans="1:32" ht="15">
      <c r="A25" s="2">
        <v>20</v>
      </c>
      <c r="B25" s="2">
        <v>46</v>
      </c>
      <c r="C25" s="2">
        <v>123678100831</v>
      </c>
      <c r="D25" s="2" t="s">
        <v>286</v>
      </c>
      <c r="E25" s="2" t="s">
        <v>123</v>
      </c>
      <c r="F25" s="2" t="s">
        <v>124</v>
      </c>
      <c r="G25" s="2">
        <f t="shared" si="0"/>
        <v>10</v>
      </c>
      <c r="H25" s="3"/>
      <c r="I25" s="2">
        <f>IF(H25=0,0,IF(H25="DNS",0,IF(LEFT(H25,3)="DNF",INDEX(Points!C3:C27,RIGHT(H25,LEN(H25)-3),1),IF(H25&lt;25,INDEX(Points!C3:C27,H25,1)))))</f>
        <v>0</v>
      </c>
      <c r="J25" s="3">
        <v>17</v>
      </c>
      <c r="K25" s="2">
        <f>IF(J25=0,0,IF(J25="DNS",0,IF(LEFT(J25,3)="DNF",INDEX(Points!C3:C27,RIGHT(J25,LEN(J25)-3),1),IF(J25&lt;25,INDEX(Points!C3:C27,J25,1)))))</f>
        <v>2</v>
      </c>
      <c r="L25" s="3"/>
      <c r="M25" s="2">
        <f>IF(L25=0,0,IF(L25="DNS",0,IF(LEFT(L25,3)="DNF",INDEX(Points!C3:C27,RIGHT(L25,LEN(L25)-3),1),IF(L25&lt;25,INDEX(Points!C3:C27,L25,1)))))</f>
        <v>0</v>
      </c>
      <c r="N25" s="3"/>
      <c r="O25" s="2">
        <f>IF(N25=0,0,IF(N25="DNS",0,IF(LEFT(N25,3)="DNF",INDEX(Points!C3:C27,RIGHT(N25,LEN(N25)-3),1),IF(N25&lt;25,INDEX(Points!C3:C27,N25,1)))))</f>
        <v>0</v>
      </c>
      <c r="P25" s="3"/>
      <c r="Q25" s="2">
        <f>IF(P25=0,0,IF(P25="DNS",0,IF(LEFT(P25,3)="DNF",INDEX(Points!C3:C27,RIGHT(P25,LEN(P25)-3),1),IF(P25&lt;25,INDEX(Points!C3:C27,P25,1)))))</f>
        <v>0</v>
      </c>
      <c r="R25" s="3"/>
      <c r="S25" s="2">
        <f>IF(R25=0,0,IF(R25="DNS",0,IF(LEFT(R25,3)="DNF",INDEX(Points!C3:C27,RIGHT(R25,LEN(R25)-3),1),IF(R25&lt;25,INDEX(Points!C3:C27,R25,1)))))</f>
        <v>0</v>
      </c>
      <c r="T25" s="3"/>
      <c r="U25" s="2">
        <f>IF(T25=0,0,IF(T25="DNS",0,IF(LEFT(T25,3)="DNF",INDEX(Points!C3:C27,RIGHT(T25,LEN(T25)-3),1),IF(T25&lt;25,INDEX(Points!C3:C27,T25,1)))))</f>
        <v>0</v>
      </c>
      <c r="V25" s="3"/>
      <c r="W25" s="2">
        <f>IF(V25=0,0,IF(V25="DNS",0,IF(LEFT(V25,3)="DNF",INDEX(Points!C3:C27,RIGHT(V25,LEN(V25)-3),1),IF(V25&lt;25,INDEX(Points!C3:C27,V25,1)))))</f>
        <v>0</v>
      </c>
      <c r="X25" s="3">
        <v>11</v>
      </c>
      <c r="Y25" s="2">
        <f>IF(X25=0,0,IF(X25="DNS",0,IF(LEFT(X25,3)="DNF",INDEX(Points!C3:C27,RIGHT(X25,LEN(X25)-3),1),IF(X25&lt;25,INDEX(Points!C3:C27,X25,1)))))</f>
        <v>8</v>
      </c>
      <c r="Z25" s="3"/>
      <c r="AA25" s="2">
        <f>IF(Z25=0,0,IF(Z25="DNS",0,IF(LEFT(Z25,3)="DNF",INDEX(Points!C3:C27,RIGHT(Z25,LEN(Z25)-3),1),IF(Z25&lt;25,INDEX(Points!C3:C27,Z25,1)))))</f>
        <v>0</v>
      </c>
      <c r="AB25" s="3"/>
      <c r="AC25" s="2">
        <f>IF(AB25=0,0,IF(AB25="DNS",0,IF(LEFT(AB25,3)="DNF",INDEX(Points!C3:C27,RIGHT(AB25,LEN(AB25)-3),1),IF(AB25&lt;25,INDEX(Points!C3:C27,AB25,1)))))</f>
        <v>0</v>
      </c>
      <c r="AD25" s="2" t="s">
        <v>125</v>
      </c>
      <c r="AE25" s="2" t="s">
        <v>23</v>
      </c>
      <c r="AF25" s="2" t="s">
        <v>126</v>
      </c>
    </row>
    <row r="26" spans="1:32" ht="15">
      <c r="A26" s="2">
        <v>21</v>
      </c>
      <c r="B26" s="2">
        <v>41</v>
      </c>
      <c r="C26" s="2">
        <v>123678100589</v>
      </c>
      <c r="D26" s="2" t="s">
        <v>286</v>
      </c>
      <c r="E26" s="2" t="s">
        <v>28</v>
      </c>
      <c r="F26" s="2" t="s">
        <v>144</v>
      </c>
      <c r="G26" s="2">
        <f t="shared" si="0"/>
        <v>10</v>
      </c>
      <c r="H26" s="3"/>
      <c r="I26" s="2">
        <f>IF(H26=0,0,IF(H26="DNS",0,IF(LEFT(H26,3)="DNF",INDEX(Points!C3:C27,RIGHT(H26,LEN(H26)-3),1),IF(H26&lt;25,INDEX(Points!C3:C27,H26,1)))))</f>
        <v>0</v>
      </c>
      <c r="J26" s="3">
        <v>9</v>
      </c>
      <c r="K26" s="2">
        <f>IF(J26=0,0,IF(J26="DNS",0,IF(LEFT(J26,3)="DNF",INDEX(Points!C3:C27,RIGHT(J26,LEN(J26)-3),1),IF(J26&lt;25,INDEX(Points!C3:C27,J26,1)))))</f>
        <v>10</v>
      </c>
      <c r="L26" s="3"/>
      <c r="M26" s="2">
        <f>IF(L26=0,0,IF(L26="DNS",0,IF(LEFT(L26,3)="DNF",INDEX(Points!C3:C27,RIGHT(L26,LEN(L26)-3),1),IF(L26&lt;25,INDEX(Points!C3:C27,L26,1)))))</f>
        <v>0</v>
      </c>
      <c r="N26" s="3"/>
      <c r="O26" s="2">
        <f>IF(N26=0,0,IF(N26="DNS",0,IF(LEFT(N26,3)="DNF",INDEX(Points!C3:C27,RIGHT(N26,LEN(N26)-3),1),IF(N26&lt;25,INDEX(Points!C3:C27,N26,1)))))</f>
        <v>0</v>
      </c>
      <c r="P26" s="3"/>
      <c r="Q26" s="2">
        <f>IF(P26=0,0,IF(P26="DNS",0,IF(LEFT(P26,3)="DNF",INDEX(Points!C3:C27,RIGHT(P26,LEN(P26)-3),1),IF(P26&lt;25,INDEX(Points!C3:C27,P26,1)))))</f>
        <v>0</v>
      </c>
      <c r="R26" s="3"/>
      <c r="S26" s="2">
        <f>IF(R26=0,0,IF(R26="DNS",0,IF(LEFT(R26,3)="DNF",INDEX(Points!C3:C27,RIGHT(R26,LEN(R26)-3),1),IF(R26&lt;25,INDEX(Points!C3:C27,R26,1)))))</f>
        <v>0</v>
      </c>
      <c r="T26" s="3"/>
      <c r="U26" s="2">
        <f>IF(T26=0,0,IF(T26="DNS",0,IF(LEFT(T26,3)="DNF",INDEX(Points!C3:C27,RIGHT(T26,LEN(T26)-3),1),IF(T26&lt;25,INDEX(Points!C3:C27,T26,1)))))</f>
        <v>0</v>
      </c>
      <c r="V26" s="3"/>
      <c r="W26" s="2">
        <f>IF(V26=0,0,IF(V26="DNS",0,IF(LEFT(V26,3)="DNF",INDEX(Points!C3:C27,RIGHT(V26,LEN(V26)-3),1),IF(V26&lt;25,INDEX(Points!C3:C27,V26,1)))))</f>
        <v>0</v>
      </c>
      <c r="X26" s="3"/>
      <c r="Y26" s="2">
        <f>IF(X26=0,0,IF(X26="DNS",0,IF(LEFT(X26,3)="DNF",INDEX(Points!C3:C27,RIGHT(X26,LEN(X26)-3),1),IF(X26&lt;25,INDEX(Points!C3:C27,X26,1)))))</f>
        <v>0</v>
      </c>
      <c r="Z26" s="3"/>
      <c r="AA26" s="2">
        <f>IF(Z26=0,0,IF(Z26="DNS",0,IF(LEFT(Z26,3)="DNF",INDEX(Points!C3:C27,RIGHT(Z26,LEN(Z26)-3),1),IF(Z26&lt;25,INDEX(Points!C3:C27,Z26,1)))))</f>
        <v>0</v>
      </c>
      <c r="AB26" s="3"/>
      <c r="AC26" s="2">
        <f>IF(AB26=0,0,IF(AB26="DNS",0,IF(LEFT(AB26,3)="DNF",INDEX(Points!C3:C27,RIGHT(AB26,LEN(AB26)-3),1),IF(AB26&lt;25,INDEX(Points!C3:C27,AB26,1)))))</f>
        <v>0</v>
      </c>
      <c r="AD26" s="2" t="s">
        <v>145</v>
      </c>
      <c r="AE26" s="2"/>
      <c r="AF26" s="2" t="s">
        <v>147</v>
      </c>
    </row>
    <row r="27" spans="1:32" ht="15">
      <c r="A27" s="2">
        <v>22</v>
      </c>
      <c r="B27" s="2">
        <v>24</v>
      </c>
      <c r="C27" s="2"/>
      <c r="D27" s="2" t="s">
        <v>286</v>
      </c>
      <c r="E27" s="2" t="s">
        <v>109</v>
      </c>
      <c r="F27" s="2" t="s">
        <v>110</v>
      </c>
      <c r="G27" s="2">
        <f t="shared" si="0"/>
        <v>6</v>
      </c>
      <c r="H27" s="3"/>
      <c r="I27" s="2">
        <f>IF(H27=0,0,IF(H27="DNS",0,IF(LEFT(H27,3)="DNF",INDEX(Points!C3:C27,RIGHT(H27,LEN(H27)-3),1),IF(H27&lt;25,INDEX(Points!C3:C27,H27,1)))))</f>
        <v>0</v>
      </c>
      <c r="J27" s="3">
        <v>13</v>
      </c>
      <c r="K27" s="2">
        <f>IF(J27=0,0,IF(J27="DNS",0,IF(LEFT(J27,3)="DNF",INDEX(Points!C3:C27,RIGHT(J27,LEN(J27)-3),1),IF(J27&lt;25,INDEX(Points!C3:C27,J27,1)))))</f>
        <v>6</v>
      </c>
      <c r="L27" s="3"/>
      <c r="M27" s="2">
        <f>IF(L27=0,0,IF(L27="DNS",0,IF(LEFT(L27,3)="DNF",INDEX(Points!C3:C27,RIGHT(L27,LEN(L27)-3),1),IF(L27&lt;25,INDEX(Points!C3:C27,L27,1)))))</f>
        <v>0</v>
      </c>
      <c r="N27" s="3"/>
      <c r="O27" s="2">
        <f>IF(N27=0,0,IF(N27="DNS",0,IF(LEFT(N27,3)="DNF",INDEX(Points!C3:C27,RIGHT(N27,LEN(N27)-3),1),IF(N27&lt;25,INDEX(Points!C3:C27,N27,1)))))</f>
        <v>0</v>
      </c>
      <c r="P27" s="3"/>
      <c r="Q27" s="2">
        <f>IF(P27=0,0,IF(P27="DNS",0,IF(LEFT(P27,3)="DNF",INDEX(Points!C3:C27,RIGHT(P27,LEN(P27)-3),1),IF(P27&lt;25,INDEX(Points!C3:C27,P27,1)))))</f>
        <v>0</v>
      </c>
      <c r="R27" s="3"/>
      <c r="S27" s="2">
        <f>IF(R27=0,0,IF(R27="DNS",0,IF(LEFT(R27,3)="DNF",INDEX(Points!C3:C27,RIGHT(R27,LEN(R27)-3),1),IF(R27&lt;25,INDEX(Points!C3:C27,R27,1)))))</f>
        <v>0</v>
      </c>
      <c r="T27" s="3"/>
      <c r="U27" s="2">
        <f>IF(T27=0,0,IF(T27="DNS",0,IF(LEFT(T27,3)="DNF",INDEX(Points!C3:C27,RIGHT(T27,LEN(T27)-3),1),IF(T27&lt;25,INDEX(Points!C3:C27,T27,1)))))</f>
        <v>0</v>
      </c>
      <c r="V27" s="3"/>
      <c r="W27" s="2">
        <f>IF(V27=0,0,IF(V27="DNS",0,IF(LEFT(V27,3)="DNF",INDEX(Points!C3:C27,RIGHT(V27,LEN(V27)-3),1),IF(V27&lt;25,INDEX(Points!C3:C27,V27,1)))))</f>
        <v>0</v>
      </c>
      <c r="X27" s="3"/>
      <c r="Y27" s="2">
        <f>IF(X27=0,0,IF(X27="DNS",0,IF(LEFT(X27,3)="DNF",INDEX(Points!C3:C27,RIGHT(X27,LEN(X27)-3),1),IF(X27&lt;25,INDEX(Points!C3:C27,X27,1)))))</f>
        <v>0</v>
      </c>
      <c r="Z27" s="3"/>
      <c r="AA27" s="2">
        <f>IF(Z27=0,0,IF(Z27="DNS",0,IF(LEFT(Z27,3)="DNF",INDEX(Points!C3:C27,RIGHT(Z27,LEN(Z27)-3),1),IF(Z27&lt;25,INDEX(Points!C3:C27,Z27,1)))))</f>
        <v>0</v>
      </c>
      <c r="AB27" s="3"/>
      <c r="AC27" s="2">
        <f>IF(AB27=0,0,IF(AB27="DNS",0,IF(LEFT(AB27,3)="DNF",INDEX(Points!C3:C27,RIGHT(AB27,LEN(AB27)-3),1),IF(AB27&lt;25,INDEX(Points!C3:C27,AB27,1)))))</f>
        <v>0</v>
      </c>
      <c r="AD27" s="2" t="s">
        <v>111</v>
      </c>
      <c r="AE27" s="2" t="s">
        <v>45</v>
      </c>
      <c r="AF27" s="2" t="s">
        <v>112</v>
      </c>
    </row>
    <row r="28" spans="1:32" ht="15">
      <c r="A28" s="2">
        <v>23</v>
      </c>
      <c r="B28" s="2">
        <v>112</v>
      </c>
      <c r="C28" s="2"/>
      <c r="D28" s="2" t="s">
        <v>286</v>
      </c>
      <c r="E28" s="2" t="s">
        <v>160</v>
      </c>
      <c r="F28" s="2" t="s">
        <v>161</v>
      </c>
      <c r="G28" s="2">
        <f t="shared" si="0"/>
        <v>4</v>
      </c>
      <c r="H28" s="3"/>
      <c r="I28" s="2">
        <f>IF(H28=0,0,IF(H28="DNS",0,IF(LEFT(H28,3)="DNF",INDEX(Points!C3:C27,RIGHT(H28,LEN(H28)-3),1),IF(H28&lt;25,INDEX(Points!C3:C27,H28,1)))))</f>
        <v>0</v>
      </c>
      <c r="J28" s="3">
        <v>15</v>
      </c>
      <c r="K28" s="2">
        <f>IF(J28=0,0,IF(J28="DNS",0,IF(LEFT(J28,3)="DNF",INDEX(Points!C3:C27,RIGHT(J28,LEN(J28)-3),1),IF(J28&lt;25,INDEX(Points!C3:C27,J28,1)))))</f>
        <v>4</v>
      </c>
      <c r="L28" s="3"/>
      <c r="M28" s="2">
        <f>IF(L28=0,0,IF(L28="DNS",0,IF(LEFT(L28,3)="DNF",INDEX(Points!C3:C27,RIGHT(L28,LEN(L28)-3),1),IF(L28&lt;25,INDEX(Points!C3:C27,L28,1)))))</f>
        <v>0</v>
      </c>
      <c r="N28" s="3"/>
      <c r="O28" s="2">
        <f>IF(N28=0,0,IF(N28="DNS",0,IF(LEFT(N28,3)="DNF",INDEX(Points!C3:C27,RIGHT(N28,LEN(N28)-3),1),IF(N28&lt;25,INDEX(Points!C3:C27,N28,1)))))</f>
        <v>0</v>
      </c>
      <c r="P28" s="3"/>
      <c r="Q28" s="2">
        <f>IF(P28=0,0,IF(P28="DNS",0,IF(LEFT(P28,3)="DNF",INDEX(Points!C3:C27,RIGHT(P28,LEN(P28)-3),1),IF(P28&lt;25,INDEX(Points!C3:C27,P28,1)))))</f>
        <v>0</v>
      </c>
      <c r="R28" s="3"/>
      <c r="S28" s="2">
        <f>IF(R28=0,0,IF(R28="DNS",0,IF(LEFT(R28,3)="DNF",INDEX(Points!C3:C27,RIGHT(R28,LEN(R28)-3),1),IF(R28&lt;25,INDEX(Points!C3:C27,R28,1)))))</f>
        <v>0</v>
      </c>
      <c r="T28" s="3"/>
      <c r="U28" s="2">
        <f>IF(T28=0,0,IF(T28="DNS",0,IF(LEFT(T28,3)="DNF",INDEX(Points!C3:C27,RIGHT(T28,LEN(T28)-3),1),IF(T28&lt;25,INDEX(Points!C3:C27,T28,1)))))</f>
        <v>0</v>
      </c>
      <c r="V28" s="3"/>
      <c r="W28" s="2">
        <f>IF(V28=0,0,IF(V28="DNS",0,IF(LEFT(V28,3)="DNF",INDEX(Points!C3:C27,RIGHT(V28,LEN(V28)-3),1),IF(V28&lt;25,INDEX(Points!C3:C27,V28,1)))))</f>
        <v>0</v>
      </c>
      <c r="X28" s="3"/>
      <c r="Y28" s="2">
        <f>IF(X28=0,0,IF(X28="DNS",0,IF(LEFT(X28,3)="DNF",INDEX(Points!C3:C27,RIGHT(X28,LEN(X28)-3),1),IF(X28&lt;25,INDEX(Points!C3:C27,X28,1)))))</f>
        <v>0</v>
      </c>
      <c r="Z28" s="3"/>
      <c r="AA28" s="2">
        <f>IF(Z28=0,0,IF(Z28="DNS",0,IF(LEFT(Z28,3)="DNF",INDEX(Points!C3:C27,RIGHT(Z28,LEN(Z28)-3),1),IF(Z28&lt;25,INDEX(Points!C3:C27,Z28,1)))))</f>
        <v>0</v>
      </c>
      <c r="AB28" s="3"/>
      <c r="AC28" s="2">
        <f>IF(AB28=0,0,IF(AB28="DNS",0,IF(LEFT(AB28,3)="DNF",INDEX(Points!C3:C27,RIGHT(AB28,LEN(AB28)-3),1),IF(AB28&lt;25,INDEX(Points!C3:C27,AB28,1)))))</f>
        <v>0</v>
      </c>
      <c r="AD28" s="2"/>
      <c r="AE28" s="2"/>
      <c r="AF28" s="2" t="s">
        <v>162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212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11</v>
      </c>
      <c r="C6" s="2"/>
      <c r="D6" s="2" t="s">
        <v>213</v>
      </c>
      <c r="E6" s="2" t="s">
        <v>231</v>
      </c>
      <c r="F6" s="2" t="s">
        <v>208</v>
      </c>
      <c r="G6" s="2">
        <f aca="true" t="shared" si="0" ref="G6:G29">I6+K6+M6+O6+Q6+S6+U6+W6+Y6+AA6+AC6</f>
        <v>148</v>
      </c>
      <c r="H6" s="3">
        <v>3</v>
      </c>
      <c r="I6" s="2">
        <f>IF(H6=0,0,IF(H6="DNS",0,IF(LEFT(H6,3)="DNF",INDEX(Points!C3:C27,RIGHT(H6,LEN(H6)-3),1),IF(H6&lt;25,INDEX(Points!C3:C27,H6,1)))))</f>
        <v>18</v>
      </c>
      <c r="J6" s="3">
        <v>3</v>
      </c>
      <c r="K6" s="2">
        <f>IF(J6=0,0,IF(J6="DNS",0,IF(LEFT(J6,3)="DNF",INDEX(Points!C3:C27,RIGHT(J6,LEN(J6)-3),1),IF(J6&lt;25,INDEX(Points!C3:C27,J6,1)))))</f>
        <v>18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2</v>
      </c>
      <c r="Y6" s="2">
        <f>IF(X6=0,0,IF(X6="DNS",0,IF(LEFT(X6,3)="DNF",INDEX(Points!C3:C27,RIGHT(X6,LEN(X6)-3),1),IF(X6&lt;25,INDEX(Points!C3:C27,X6,1)))))</f>
        <v>20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232</v>
      </c>
      <c r="AE6" s="2" t="s">
        <v>19</v>
      </c>
      <c r="AF6" s="2" t="s">
        <v>233</v>
      </c>
    </row>
    <row r="7" spans="1:32" ht="15">
      <c r="A7" s="2">
        <v>2</v>
      </c>
      <c r="B7" s="2">
        <v>48</v>
      </c>
      <c r="C7" s="2">
        <v>123678213623</v>
      </c>
      <c r="D7" s="2" t="s">
        <v>213</v>
      </c>
      <c r="E7" s="2" t="s">
        <v>214</v>
      </c>
      <c r="F7" s="2" t="s">
        <v>215</v>
      </c>
      <c r="G7" s="2">
        <f t="shared" si="0"/>
        <v>131</v>
      </c>
      <c r="H7" s="3">
        <v>1</v>
      </c>
      <c r="I7" s="2">
        <f>IF(H7=0,0,IF(H7="DNS",0,IF(LEFT(H7,3)="DNF",INDEX(Points!C3:C27,RIGHT(H7,LEN(H7)-3),1),IF(H7&lt;25,INDEX(Points!C3:C27,H7,1)))))</f>
        <v>23</v>
      </c>
      <c r="J7" s="3">
        <v>8</v>
      </c>
      <c r="K7" s="2">
        <f>IF(J7=0,0,IF(J7="DNS",0,IF(LEFT(J7,3)="DNF",INDEX(Points!C3:C27,RIGHT(J7,LEN(J7)-3),1),IF(J7&lt;25,INDEX(Points!C3:C27,J7,1)))))</f>
        <v>11</v>
      </c>
      <c r="L7" s="3">
        <v>3</v>
      </c>
      <c r="M7" s="2">
        <f>IF(L7=0,0,IF(L7="DNS",0,IF(LEFT(L7,3)="DNF",INDEX(Points!C3:C27,RIGHT(L7,LEN(L7)-3),1),IF(L7&lt;25,INDEX(Points!C3:C27,L7,1)))))</f>
        <v>18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2</v>
      </c>
      <c r="U7" s="2">
        <f>IF(T7=0,0,IF(T7="DNS",0,IF(LEFT(T7,3)="DNF",INDEX(Points!C3:C27,RIGHT(T7,LEN(T7)-3),1),IF(T7&lt;25,INDEX(Points!C3:C27,T7,1)))))</f>
        <v>20</v>
      </c>
      <c r="V7" s="3"/>
      <c r="W7" s="2">
        <f>IF(V7=0,0,IF(V7="DNS",0,IF(LEFT(V7,3)="DNF",INDEX(Points!C3:C27,RIGHT(V7,LEN(V7)-3),1),IF(V7&lt;25,INDEX(Points!C3:C27,V7,1)))))</f>
        <v>0</v>
      </c>
      <c r="X7" s="3">
        <v>1</v>
      </c>
      <c r="Y7" s="2">
        <f>IF(X7=0,0,IF(X7="DNS",0,IF(LEFT(X7,3)="DNF",INDEX(Points!C3:C27,RIGHT(X7,LEN(X7)-3),1),IF(X7&lt;25,INDEX(Points!C3:C27,X7,1)))))</f>
        <v>23</v>
      </c>
      <c r="Z7" s="3"/>
      <c r="AA7" s="2">
        <f>IF(Z7=0,0,IF(Z7="DNS",0,IF(LEFT(Z7,3)="DNF",INDEX(Points!C3:C27,RIGHT(Z7,LEN(Z7)-3),1),IF(Z7&lt;25,INDEX(Points!C3:C27,Z7,1)))))</f>
        <v>0</v>
      </c>
      <c r="AB7" s="3">
        <v>4</v>
      </c>
      <c r="AC7" s="2">
        <f>IF(AB7=0,0,IF(AB7="DNS",0,IF(LEFT(AB7,3)="DNF",INDEX(Points!C3:C27,RIGHT(AB7,LEN(AB7)-3),1),IF(AB7&lt;25,INDEX(Points!C3:C27,AB7,1)))))</f>
        <v>16</v>
      </c>
      <c r="AD7" s="2" t="s">
        <v>40</v>
      </c>
      <c r="AE7" s="2" t="s">
        <v>45</v>
      </c>
      <c r="AF7" s="2" t="s">
        <v>216</v>
      </c>
    </row>
    <row r="8" spans="1:32" ht="15">
      <c r="A8" s="2">
        <v>3</v>
      </c>
      <c r="B8" s="2">
        <v>6</v>
      </c>
      <c r="C8" s="2"/>
      <c r="D8" s="2" t="s">
        <v>213</v>
      </c>
      <c r="E8" s="2" t="s">
        <v>259</v>
      </c>
      <c r="F8" s="2" t="s">
        <v>257</v>
      </c>
      <c r="G8" s="2">
        <f t="shared" si="0"/>
        <v>121</v>
      </c>
      <c r="H8" s="3">
        <v>2</v>
      </c>
      <c r="I8" s="2">
        <f>IF(H8=0,0,IF(H8="DNS",0,IF(LEFT(H8,3)="DNF",INDEX(Points!C3:C27,RIGHT(H8,LEN(H8)-3),1),IF(H8&lt;25,INDEX(Points!C3:C27,H8,1)))))</f>
        <v>20</v>
      </c>
      <c r="J8" s="3">
        <v>5</v>
      </c>
      <c r="K8" s="2">
        <f>IF(J8=0,0,IF(J8="DNS",0,IF(LEFT(J8,3)="DNF",INDEX(Points!C3:C27,RIGHT(J8,LEN(J8)-3),1),IF(J8&lt;25,INDEX(Points!C3:C27,J8,1)))))</f>
        <v>14</v>
      </c>
      <c r="L8" s="3">
        <v>2</v>
      </c>
      <c r="M8" s="2">
        <f>IF(L8=0,0,IF(L8="DNS",0,IF(LEFT(L8,3)="DNF",INDEX(Points!C3:C27,RIGHT(L8,LEN(L8)-3),1),IF(L8&lt;25,INDEX(Points!C3:C27,L8,1)))))</f>
        <v>20</v>
      </c>
      <c r="N8" s="3">
        <v>3</v>
      </c>
      <c r="O8" s="2">
        <f>IF(N8=0,0,IF(N8="DNS",0,IF(LEFT(N8,3)="DNF",INDEX(Points!C3:C27,RIGHT(N8,LEN(N8)-3),1),IF(N8&lt;25,INDEX(Points!C3:C27,N8,1)))))</f>
        <v>18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4</v>
      </c>
      <c r="U8" s="2">
        <f>IF(T8=0,0,IF(T8="DNS",0,IF(LEFT(T8,3)="DNF",INDEX(Points!C3:C27,RIGHT(T8,LEN(T8)-3),1),IF(T8&lt;25,INDEX(Points!C3:C27,T8,1)))))</f>
        <v>16</v>
      </c>
      <c r="V8" s="3"/>
      <c r="W8" s="2">
        <f>IF(V8=0,0,IF(V8="DNS",0,IF(LEFT(V8,3)="DNF",INDEX(Points!C3:C27,RIGHT(V8,LEN(V8)-3),1),IF(V8&lt;25,INDEX(Points!C3:C27,V8,1)))))</f>
        <v>0</v>
      </c>
      <c r="X8" s="3">
        <v>6</v>
      </c>
      <c r="Y8" s="2">
        <f>IF(X8=0,0,IF(X8="DNS",0,IF(LEFT(X8,3)="DNF",INDEX(Points!C3:C27,RIGHT(X8,LEN(X8)-3),1),IF(X8&lt;25,INDEX(Points!C3:C27,X8,1)))))</f>
        <v>13</v>
      </c>
      <c r="Z8" s="3"/>
      <c r="AA8" s="2">
        <f>IF(Z8=0,0,IF(Z8="DNS",0,IF(LEFT(Z8,3)="DNF",INDEX(Points!C3:C27,RIGHT(Z8,LEN(Z8)-3),1),IF(Z8&lt;25,INDEX(Points!C3:C27,Z8,1)))))</f>
        <v>0</v>
      </c>
      <c r="AB8" s="3">
        <v>2</v>
      </c>
      <c r="AC8" s="2">
        <f>IF(AB8=0,0,IF(AB8="DNS",0,IF(LEFT(AB8,3)="DNF",INDEX(Points!C3:C27,RIGHT(AB8,LEN(AB8)-3),1),IF(AB8&lt;25,INDEX(Points!C3:C27,AB8,1)))))</f>
        <v>20</v>
      </c>
      <c r="AD8" s="2" t="s">
        <v>260</v>
      </c>
      <c r="AE8" s="2" t="s">
        <v>45</v>
      </c>
      <c r="AF8" s="2" t="s">
        <v>261</v>
      </c>
    </row>
    <row r="9" spans="1:32" ht="15">
      <c r="A9" s="2">
        <v>4</v>
      </c>
      <c r="B9" s="2">
        <v>74</v>
      </c>
      <c r="C9" s="2"/>
      <c r="D9" s="2" t="s">
        <v>213</v>
      </c>
      <c r="E9" s="2" t="s">
        <v>221</v>
      </c>
      <c r="F9" s="2" t="s">
        <v>222</v>
      </c>
      <c r="G9" s="2">
        <f t="shared" si="0"/>
        <v>94</v>
      </c>
      <c r="H9" s="3">
        <v>5</v>
      </c>
      <c r="I9" s="2">
        <f>IF(H9=0,0,IF(H9="DNS",0,IF(LEFT(H9,3)="DNF",INDEX(Points!C3:C27,RIGHT(H9,LEN(H9)-3),1),IF(H9&lt;25,INDEX(Points!C3:C27,H9,1)))))</f>
        <v>14</v>
      </c>
      <c r="J9" s="3">
        <v>1</v>
      </c>
      <c r="K9" s="2">
        <f>IF(J9=0,0,IF(J9="DNS",0,IF(LEFT(J9,3)="DNF",INDEX(Points!C3:C27,RIGHT(J9,LEN(J9)-3),1),IF(J9&lt;25,INDEX(Points!C3:C27,J9,1)))))</f>
        <v>23</v>
      </c>
      <c r="L9" s="3">
        <v>4</v>
      </c>
      <c r="M9" s="2">
        <f>IF(L9=0,0,IF(L9="DNS",0,IF(LEFT(L9,3)="DNF",INDEX(Points!C3:C27,RIGHT(L9,LEN(L9)-3),1),IF(L9&lt;25,INDEX(Points!C3:C27,L9,1)))))</f>
        <v>16</v>
      </c>
      <c r="N9" s="3">
        <v>4</v>
      </c>
      <c r="O9" s="2">
        <f>IF(N9=0,0,IF(N9="DNS",0,IF(LEFT(N9,3)="DNF",INDEX(Points!C3:C27,RIGHT(N9,LEN(N9)-3),1),IF(N9&lt;25,INDEX(Points!C3:C27,N9,1)))))</f>
        <v>16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5</v>
      </c>
      <c r="U9" s="2">
        <f>IF(T9=0,0,IF(T9="DNS",0,IF(LEFT(T9,3)="DNF",INDEX(Points!C3:C27,RIGHT(T9,LEN(T9)-3),1),IF(T9&lt;25,INDEX(Points!C3:C27,T9,1)))))</f>
        <v>14</v>
      </c>
      <c r="V9" s="3"/>
      <c r="W9" s="2">
        <f>IF(V9=0,0,IF(V9="DNS",0,IF(LEFT(V9,3)="DNF",INDEX(Points!C3:C27,RIGHT(V9,LEN(V9)-3),1),IF(V9&lt;25,INDEX(Points!C3:C27,V9,1)))))</f>
        <v>0</v>
      </c>
      <c r="X9" s="3">
        <v>8</v>
      </c>
      <c r="Y9" s="2">
        <f>IF(X9=0,0,IF(X9="DNS",0,IF(LEFT(X9,3)="DNF",INDEX(Points!C3:C27,RIGHT(X9,LEN(X9)-3),1),IF(X9&lt;25,INDEX(Points!C3:C27,X9,1)))))</f>
        <v>11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40</v>
      </c>
      <c r="AE9" s="2" t="s">
        <v>45</v>
      </c>
      <c r="AF9" s="2" t="s">
        <v>223</v>
      </c>
    </row>
    <row r="10" spans="1:32" ht="15">
      <c r="A10" s="2">
        <v>5</v>
      </c>
      <c r="B10" s="2">
        <v>6</v>
      </c>
      <c r="C10" s="2">
        <v>123678212954</v>
      </c>
      <c r="D10" s="2" t="s">
        <v>213</v>
      </c>
      <c r="E10" s="2" t="s">
        <v>228</v>
      </c>
      <c r="F10" s="2" t="s">
        <v>173</v>
      </c>
      <c r="G10" s="2">
        <f t="shared" si="0"/>
        <v>94</v>
      </c>
      <c r="H10" s="3">
        <v>6</v>
      </c>
      <c r="I10" s="2">
        <f>IF(H10=0,0,IF(H10="DNS",0,IF(LEFT(H10,3)="DNF",INDEX(Points!C3:C27,RIGHT(H10,LEN(H10)-3),1),IF(H10&lt;25,INDEX(Points!C3:C27,H10,1)))))</f>
        <v>13</v>
      </c>
      <c r="J10" s="3">
        <v>11</v>
      </c>
      <c r="K10" s="2">
        <f>IF(J10=0,0,IF(J10="DNS",0,IF(LEFT(J10,3)="DNF",INDEX(Points!C3:C27,RIGHT(J10,LEN(J10)-3),1),IF(J10&lt;25,INDEX(Points!C3:C27,J10,1)))))</f>
        <v>8</v>
      </c>
      <c r="L10" s="3">
        <v>6</v>
      </c>
      <c r="M10" s="2">
        <f>IF(L10=0,0,IF(L10="DNS",0,IF(LEFT(L10,3)="DNF",INDEX(Points!C3:C27,RIGHT(L10,LEN(L10)-3),1),IF(L10&lt;25,INDEX(Points!C3:C27,L10,1)))))</f>
        <v>13</v>
      </c>
      <c r="N10" s="3">
        <v>7</v>
      </c>
      <c r="O10" s="2">
        <f>IF(N10=0,0,IF(N10="DNS",0,IF(LEFT(N10,3)="DNF",INDEX(Points!C3:C27,RIGHT(N10,LEN(N10)-3),1),IF(N10&lt;25,INDEX(Points!C3:C27,N10,1)))))</f>
        <v>12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3</v>
      </c>
      <c r="U10" s="2">
        <f>IF(T10=0,0,IF(T10="DNS",0,IF(LEFT(T10,3)="DNF",INDEX(Points!C3:C27,RIGHT(T10,LEN(T10)-3),1),IF(T10&lt;25,INDEX(Points!C3:C27,T10,1)))))</f>
        <v>18</v>
      </c>
      <c r="V10" s="3"/>
      <c r="W10" s="2">
        <f>IF(V10=0,0,IF(V10="DNS",0,IF(LEFT(V10,3)="DNF",INDEX(Points!C3:C27,RIGHT(V10,LEN(V10)-3),1),IF(V10&lt;25,INDEX(Points!C3:C27,V10,1)))))</f>
        <v>0</v>
      </c>
      <c r="X10" s="3">
        <v>7</v>
      </c>
      <c r="Y10" s="2">
        <f>IF(X10=0,0,IF(X10="DNS",0,IF(LEFT(X10,3)="DNF",INDEX(Points!C3:C27,RIGHT(X10,LEN(X10)-3),1),IF(X10&lt;25,INDEX(Points!C3:C27,X10,1)))))</f>
        <v>12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3</v>
      </c>
      <c r="AC10" s="2">
        <f>IF(AB10=0,0,IF(AB10="DNS",0,IF(LEFT(AB10,3)="DNF",INDEX(Points!C3:C27,RIGHT(AB10,LEN(AB10)-3),1),IF(AB10&lt;25,INDEX(Points!C3:C27,AB10,1)))))</f>
        <v>18</v>
      </c>
      <c r="AD10" s="2" t="s">
        <v>40</v>
      </c>
      <c r="AE10" s="2" t="s">
        <v>45</v>
      </c>
      <c r="AF10" s="2" t="s">
        <v>229</v>
      </c>
    </row>
    <row r="11" spans="1:32" ht="15">
      <c r="A11" s="2">
        <v>6</v>
      </c>
      <c r="B11" s="2">
        <v>8</v>
      </c>
      <c r="C11" s="2">
        <v>123678100312</v>
      </c>
      <c r="D11" s="2" t="s">
        <v>213</v>
      </c>
      <c r="E11" s="2" t="s">
        <v>193</v>
      </c>
      <c r="F11" s="2" t="s">
        <v>257</v>
      </c>
      <c r="G11" s="2">
        <f t="shared" si="0"/>
        <v>75</v>
      </c>
      <c r="H11" s="3">
        <v>4</v>
      </c>
      <c r="I11" s="2">
        <f>IF(H11=0,0,IF(H11="DNS",0,IF(LEFT(H11,3)="DNF",INDEX(Points!C3:C27,RIGHT(H11,LEN(H11)-3),1),IF(H11&lt;25,INDEX(Points!C3:C27,H11,1)))))</f>
        <v>16</v>
      </c>
      <c r="J11" s="3">
        <v>10</v>
      </c>
      <c r="K11" s="2">
        <f>IF(J11=0,0,IF(J11="DNS",0,IF(LEFT(J11,3)="DNF",INDEX(Points!C3:C27,RIGHT(J11,LEN(J11)-3),1),IF(J11&lt;25,INDEX(Points!C3:C27,J11,1)))))</f>
        <v>9</v>
      </c>
      <c r="L11" s="3">
        <v>5</v>
      </c>
      <c r="M11" s="2">
        <f>IF(L11=0,0,IF(L11="DNS",0,IF(LEFT(L11,3)="DNF",INDEX(Points!C3:C27,RIGHT(L11,LEN(L11)-3),1),IF(L11&lt;25,INDEX(Points!C3:C27,L11,1)))))</f>
        <v>14</v>
      </c>
      <c r="N11" s="3">
        <v>10</v>
      </c>
      <c r="O11" s="2">
        <f>IF(N11=0,0,IF(N11="DNS",0,IF(LEFT(N11,3)="DNF",INDEX(Points!C3:C27,RIGHT(N11,LEN(N11)-3),1),IF(N11&lt;25,INDEX(Points!C3:C27,N11,1)))))</f>
        <v>9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6</v>
      </c>
      <c r="U11" s="2">
        <f>IF(T11=0,0,IF(T11="DNS",0,IF(LEFT(T11,3)="DNF",INDEX(Points!C3:C27,RIGHT(T11,LEN(T11)-3),1),IF(T11&lt;25,INDEX(Points!C3:C27,T11,1)))))</f>
        <v>13</v>
      </c>
      <c r="V11" s="3"/>
      <c r="W11" s="2">
        <f>IF(V11=0,0,IF(V11="DNS",0,IF(LEFT(V11,3)="DNF",INDEX(Points!C3:C27,RIGHT(V11,LEN(V11)-3),1),IF(V11&lt;25,INDEX(Points!C3:C27,V11,1)))))</f>
        <v>0</v>
      </c>
      <c r="X11" s="3" t="s">
        <v>85</v>
      </c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5</v>
      </c>
      <c r="AC11" s="2">
        <f>IF(AB11=0,0,IF(AB11="DNS",0,IF(LEFT(AB11,3)="DNF",INDEX(Points!C3:C27,RIGHT(AB11,LEN(AB11)-3),1),IF(AB11&lt;25,INDEX(Points!C3:C27,AB11,1)))))</f>
        <v>14</v>
      </c>
      <c r="AD11" s="2"/>
      <c r="AE11" s="2" t="s">
        <v>45</v>
      </c>
      <c r="AF11" s="2" t="s">
        <v>258</v>
      </c>
    </row>
    <row r="12" spans="1:32" ht="15">
      <c r="A12" s="2">
        <v>7</v>
      </c>
      <c r="B12" s="2">
        <v>412</v>
      </c>
      <c r="C12" s="2"/>
      <c r="D12" s="2" t="s">
        <v>213</v>
      </c>
      <c r="E12" s="2" t="s">
        <v>266</v>
      </c>
      <c r="F12" s="2" t="s">
        <v>267</v>
      </c>
      <c r="G12" s="2">
        <f t="shared" si="0"/>
        <v>55</v>
      </c>
      <c r="H12" s="3"/>
      <c r="I12" s="2">
        <f>IF(H12=0,0,IF(H12="DNS",0,IF(LEFT(H12,3)="DNF",INDEX(Points!C3:C27,RIGHT(H12,LEN(H12)-3),1),IF(H12&lt;25,INDEX(Points!C3:C27,H12,1)))))</f>
        <v>0</v>
      </c>
      <c r="J12" s="3">
        <v>14</v>
      </c>
      <c r="K12" s="2">
        <f>IF(J12=0,0,IF(J12="DNS",0,IF(LEFT(J12,3)="DNF",INDEX(Points!C3:C27,RIGHT(J12,LEN(J12)-3),1),IF(J12&lt;25,INDEX(Points!C3:C27,J12,1)))))</f>
        <v>5</v>
      </c>
      <c r="L12" s="3">
        <v>11</v>
      </c>
      <c r="M12" s="2">
        <f>IF(L12=0,0,IF(L12="DNS",0,IF(LEFT(L12,3)="DNF",INDEX(Points!C3:C27,RIGHT(L12,LEN(L12)-3),1),IF(L12&lt;25,INDEX(Points!C3:C27,L12,1)))))</f>
        <v>8</v>
      </c>
      <c r="N12" s="3">
        <v>11</v>
      </c>
      <c r="O12" s="2">
        <f>IF(N12=0,0,IF(N12="DNS",0,IF(LEFT(N12,3)="DNF",INDEX(Points!C3:C27,RIGHT(N12,LEN(N12)-3),1),IF(N12&lt;25,INDEX(Points!C3:C27,N12,1)))))</f>
        <v>8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>
        <v>7</v>
      </c>
      <c r="U12" s="2">
        <f>IF(T12=0,0,IF(T12="DNS",0,IF(LEFT(T12,3)="DNF",INDEX(Points!C3:C27,RIGHT(T12,LEN(T12)-3),1),IF(T12&lt;25,INDEX(Points!C3:C27,T12,1)))))</f>
        <v>12</v>
      </c>
      <c r="V12" s="3"/>
      <c r="W12" s="2">
        <f>IF(V12=0,0,IF(V12="DNS",0,IF(LEFT(V12,3)="DNF",INDEX(Points!C3:C27,RIGHT(V12,LEN(V12)-3),1),IF(V12&lt;25,INDEX(Points!C3:C27,V12,1)))))</f>
        <v>0</v>
      </c>
      <c r="X12" s="3">
        <v>10</v>
      </c>
      <c r="Y12" s="2">
        <f>IF(X12=0,0,IF(X12="DNS",0,IF(LEFT(X12,3)="DNF",INDEX(Points!C3:C27,RIGHT(X12,LEN(X12)-3),1),IF(X12&lt;25,INDEX(Points!C3:C27,X12,1)))))</f>
        <v>9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6</v>
      </c>
      <c r="AC12" s="2">
        <f>IF(AB12=0,0,IF(AB12="DNS",0,IF(LEFT(AB12,3)="DNF",INDEX(Points!C3:C27,RIGHT(AB12,LEN(AB12)-3),1),IF(AB12&lt;25,INDEX(Points!C3:C27,AB12,1)))))</f>
        <v>13</v>
      </c>
      <c r="AD12" s="2" t="s">
        <v>40</v>
      </c>
      <c r="AE12" s="2"/>
      <c r="AF12" s="2"/>
    </row>
    <row r="13" spans="1:32" ht="15">
      <c r="A13" s="2">
        <v>8</v>
      </c>
      <c r="B13" s="2">
        <v>99</v>
      </c>
      <c r="C13" s="2"/>
      <c r="D13" s="2" t="s">
        <v>213</v>
      </c>
      <c r="E13" s="2" t="s">
        <v>252</v>
      </c>
      <c r="F13" s="2" t="s">
        <v>253</v>
      </c>
      <c r="G13" s="2">
        <f t="shared" si="0"/>
        <v>47</v>
      </c>
      <c r="H13" s="3">
        <v>7</v>
      </c>
      <c r="I13" s="2">
        <f>IF(H13=0,0,IF(H13="DNS",0,IF(LEFT(H13,3)="DNF",INDEX(Points!C3:C27,RIGHT(H13,LEN(H13)-3),1),IF(H13&lt;25,INDEX(Points!C3:C27,H13,1)))))</f>
        <v>12</v>
      </c>
      <c r="J13" s="3">
        <v>13</v>
      </c>
      <c r="K13" s="2">
        <f>IF(J13=0,0,IF(J13="DNS",0,IF(LEFT(J13,3)="DNF",INDEX(Points!C3:C27,RIGHT(J13,LEN(J13)-3),1),IF(J13&lt;25,INDEX(Points!C3:C27,J13,1)))))</f>
        <v>6</v>
      </c>
      <c r="L13" s="3">
        <v>9</v>
      </c>
      <c r="M13" s="2">
        <f>IF(L13=0,0,IF(L13="DNS",0,IF(LEFT(L13,3)="DNF",INDEX(Points!C3:C27,RIGHT(L13,LEN(L13)-3),1),IF(L13&lt;25,INDEX(Points!C3:C27,L13,1)))))</f>
        <v>10</v>
      </c>
      <c r="N13" s="3">
        <v>8</v>
      </c>
      <c r="O13" s="2">
        <f>IF(N13=0,0,IF(N13="DNS",0,IF(LEFT(N13,3)="DNF",INDEX(Points!C3:C27,RIGHT(N13,LEN(N13)-3),1),IF(N13&lt;25,INDEX(Points!C3:C27,N13,1)))))</f>
        <v>11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>
        <v>11</v>
      </c>
      <c r="Y13" s="2">
        <f>IF(X13=0,0,IF(X13="DNS",0,IF(LEFT(X13,3)="DNF",INDEX(Points!C3:C27,RIGHT(X13,LEN(X13)-3),1),IF(X13&lt;25,INDEX(Points!C3:C27,X13,1)))))</f>
        <v>8</v>
      </c>
      <c r="Z13" s="3"/>
      <c r="AA13" s="2">
        <f>IF(Z13=0,0,IF(Z13="DNS",0,IF(LEFT(Z13,3)="DNF",INDEX(Points!C3:C27,RIGHT(Z13,LEN(Z13)-3),1),IF(Z13&lt;25,INDEX(Points!C3:C27,Z13,1)))))</f>
        <v>0</v>
      </c>
      <c r="AB13" s="3"/>
      <c r="AC13" s="2">
        <f>IF(AB13=0,0,IF(AB13="DNS",0,IF(LEFT(AB13,3)="DNF",INDEX(Points!C3:C27,RIGHT(AB13,LEN(AB13)-3),1),IF(AB13&lt;25,INDEX(Points!C3:C27,AB13,1)))))</f>
        <v>0</v>
      </c>
      <c r="AD13" s="2" t="s">
        <v>40</v>
      </c>
      <c r="AE13" s="2" t="s">
        <v>181</v>
      </c>
      <c r="AF13" s="2" t="s">
        <v>254</v>
      </c>
    </row>
    <row r="14" spans="1:32" ht="15">
      <c r="A14" s="2">
        <v>9</v>
      </c>
      <c r="B14" s="2">
        <v>87</v>
      </c>
      <c r="C14" s="2"/>
      <c r="D14" s="2" t="s">
        <v>213</v>
      </c>
      <c r="E14" s="2" t="s">
        <v>244</v>
      </c>
      <c r="F14" s="2" t="s">
        <v>245</v>
      </c>
      <c r="G14" s="2">
        <f t="shared" si="0"/>
        <v>39</v>
      </c>
      <c r="H14" s="3">
        <v>8</v>
      </c>
      <c r="I14" s="2">
        <f>IF(H14=0,0,IF(H14="DNS",0,IF(LEFT(H14,3)="DNF",INDEX(Points!C3:C27,RIGHT(H14,LEN(H14)-3),1),IF(H14&lt;25,INDEX(Points!C3:C27,H14,1)))))</f>
        <v>11</v>
      </c>
      <c r="J14" s="3" t="s">
        <v>283</v>
      </c>
      <c r="K14" s="2">
        <f>IF(J14=0,0,IF(J14="DNS",0,IF(LEFT(J14,3)="DNF",INDEX(Points!C3:C27,RIGHT(J14,LEN(J14)-3),1),IF(J14&lt;25,INDEX(Points!C3:C27,J14,1)))))</f>
        <v>3</v>
      </c>
      <c r="L14" s="3">
        <v>12</v>
      </c>
      <c r="M14" s="2">
        <f>IF(L14=0,0,IF(L14="DNS",0,IF(LEFT(L14,3)="DNF",INDEX(Points!C3:C27,RIGHT(L14,LEN(L14)-3),1),IF(L14&lt;25,INDEX(Points!C3:C27,L14,1)))))</f>
        <v>7</v>
      </c>
      <c r="N14" s="3">
        <v>12</v>
      </c>
      <c r="O14" s="2">
        <f>IF(N14=0,0,IF(N14="DNS",0,IF(LEFT(N14,3)="DNF",INDEX(Points!C3:C27,RIGHT(N14,LEN(N14)-3),1),IF(N14&lt;25,INDEX(Points!C3:C27,N14,1)))))</f>
        <v>7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>
        <v>8</v>
      </c>
      <c r="U14" s="2">
        <f>IF(T14=0,0,IF(T14="DNS",0,IF(LEFT(T14,3)="DNF",INDEX(Points!C3:C27,RIGHT(T14,LEN(T14)-3),1),IF(T14&lt;25,INDEX(Points!C3:C27,T14,1)))))</f>
        <v>11</v>
      </c>
      <c r="V14" s="3"/>
      <c r="W14" s="2">
        <f>IF(V14=0,0,IF(V14="DNS",0,IF(LEFT(V14,3)="DNF",INDEX(Points!C3:C27,RIGHT(V14,LEN(V14)-3),1),IF(V14&lt;25,INDEX(Points!C3:C27,V14,1)))))</f>
        <v>0</v>
      </c>
      <c r="X14" s="3"/>
      <c r="Y14" s="2">
        <f>IF(X14=0,0,IF(X14="DNS",0,IF(LEFT(X14,3)="DNF",INDEX(Points!C3:C27,RIGHT(X14,LEN(X14)-3),1),IF(X14&lt;25,INDEX(Points!C3:C27,X14,1)))))</f>
        <v>0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246</v>
      </c>
      <c r="AE14" s="2" t="s">
        <v>247</v>
      </c>
      <c r="AF14" s="2" t="s">
        <v>248</v>
      </c>
    </row>
    <row r="15" spans="1:32" ht="15">
      <c r="A15" s="2">
        <v>10</v>
      </c>
      <c r="B15" s="2">
        <v>13</v>
      </c>
      <c r="C15" s="2"/>
      <c r="D15" s="2" t="s">
        <v>213</v>
      </c>
      <c r="E15" s="2" t="s">
        <v>217</v>
      </c>
      <c r="F15" s="2" t="s">
        <v>218</v>
      </c>
      <c r="G15" s="2">
        <f t="shared" si="0"/>
        <v>38</v>
      </c>
      <c r="H15" s="3"/>
      <c r="I15" s="2">
        <f>IF(H15=0,0,IF(H15="DNS",0,IF(LEFT(H15,3)="DNF",INDEX(Points!C3:C27,RIGHT(H15,LEN(H15)-3),1),IF(H15&lt;25,INDEX(Points!C3:C27,H15,1)))))</f>
        <v>0</v>
      </c>
      <c r="J15" s="3">
        <v>2</v>
      </c>
      <c r="K15" s="2">
        <f>IF(J15=0,0,IF(J15="DNS",0,IF(LEFT(J15,3)="DNF",INDEX(Points!C3:C27,RIGHT(J15,LEN(J15)-3),1),IF(J15&lt;25,INDEX(Points!C3:C27,J15,1)))))</f>
        <v>20</v>
      </c>
      <c r="L15" s="3"/>
      <c r="M15" s="2">
        <f>IF(L15=0,0,IF(L15="DNS",0,IF(LEFT(L15,3)="DNF",INDEX(Points!C3:C27,RIGHT(L15,LEN(L15)-3),1),IF(L15&lt;25,INDEX(Points!C3:C27,L15,1)))))</f>
        <v>0</v>
      </c>
      <c r="N15" s="3"/>
      <c r="O15" s="2">
        <f>IF(N15=0,0,IF(N15="DNS",0,IF(LEFT(N15,3)="DNF",INDEX(Points!C3:C27,RIGHT(N15,LEN(N15)-3),1),IF(N15&lt;25,INDEX(Points!C3:C27,N15,1)))))</f>
        <v>0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>
        <v>3</v>
      </c>
      <c r="Y15" s="2">
        <f>IF(X15=0,0,IF(X15="DNS",0,IF(LEFT(X15,3)="DNF",INDEX(Points!C3:C27,RIGHT(X15,LEN(X15)-3),1),IF(X15&lt;25,INDEX(Points!C3:C27,X15,1)))))</f>
        <v>18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219</v>
      </c>
      <c r="AE15" s="2"/>
      <c r="AF15" s="2" t="s">
        <v>220</v>
      </c>
    </row>
    <row r="16" spans="1:32" ht="15">
      <c r="A16" s="2">
        <v>11</v>
      </c>
      <c r="B16" s="2">
        <v>33</v>
      </c>
      <c r="C16" s="2">
        <v>123678101043</v>
      </c>
      <c r="D16" s="2" t="s">
        <v>213</v>
      </c>
      <c r="E16" s="2" t="s">
        <v>123</v>
      </c>
      <c r="F16" s="2" t="s">
        <v>262</v>
      </c>
      <c r="G16" s="2">
        <f t="shared" si="0"/>
        <v>32</v>
      </c>
      <c r="H16" s="3"/>
      <c r="I16" s="2">
        <f>IF(H16=0,0,IF(H16="DNS",0,IF(LEFT(H16,3)="DNF",INDEX(Points!C3:C27,RIGHT(H16,LEN(H16)-3),1),IF(H16&lt;25,INDEX(Points!C3:C27,H16,1)))))</f>
        <v>0</v>
      </c>
      <c r="J16" s="3">
        <v>12</v>
      </c>
      <c r="K16" s="2">
        <f>IF(J16=0,0,IF(J16="DNS",0,IF(LEFT(J16,3)="DNF",INDEX(Points!C3:C27,RIGHT(J16,LEN(J16)-3),1),IF(J16&lt;25,INDEX(Points!C3:C27,J16,1)))))</f>
        <v>7</v>
      </c>
      <c r="L16" s="3">
        <v>8</v>
      </c>
      <c r="M16" s="2">
        <f>IF(L16=0,0,IF(L16="DNS",0,IF(LEFT(L16,3)="DNF",INDEX(Points!C3:C27,RIGHT(L16,LEN(L16)-3),1),IF(L16&lt;25,INDEX(Points!C3:C27,L16,1)))))</f>
        <v>11</v>
      </c>
      <c r="N16" s="3">
        <v>5</v>
      </c>
      <c r="O16" s="2">
        <f>IF(N16=0,0,IF(N16="DNS",0,IF(LEFT(N16,3)="DNF",INDEX(Points!C3:C27,RIGHT(N16,LEN(N16)-3),1),IF(N16&lt;25,INDEX(Points!C3:C27,N16,1)))))</f>
        <v>14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 t="s">
        <v>85</v>
      </c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263</v>
      </c>
      <c r="AE16" s="2" t="s">
        <v>264</v>
      </c>
      <c r="AF16" s="2" t="s">
        <v>265</v>
      </c>
    </row>
    <row r="17" spans="1:32" ht="15">
      <c r="A17" s="2">
        <v>12</v>
      </c>
      <c r="B17" s="2">
        <v>14</v>
      </c>
      <c r="C17" s="2"/>
      <c r="D17" s="2" t="s">
        <v>213</v>
      </c>
      <c r="E17" s="2" t="s">
        <v>230</v>
      </c>
      <c r="F17" s="2" t="s">
        <v>218</v>
      </c>
      <c r="G17" s="2">
        <f t="shared" si="0"/>
        <v>29</v>
      </c>
      <c r="H17" s="3"/>
      <c r="I17" s="2">
        <f>IF(H17=0,0,IF(H17="DNS",0,IF(LEFT(H17,3)="DNF",INDEX(Points!C3:C27,RIGHT(H17,LEN(H17)-3),1),IF(H17&lt;25,INDEX(Points!C3:C27,H17,1)))))</f>
        <v>0</v>
      </c>
      <c r="J17" s="3">
        <v>6</v>
      </c>
      <c r="K17" s="2">
        <f>IF(J17=0,0,IF(J17="DNS",0,IF(LEFT(J17,3)="DNF",INDEX(Points!C3:C27,RIGHT(J17,LEN(J17)-3),1),IF(J17&lt;25,INDEX(Points!C3:C27,J17,1)))))</f>
        <v>13</v>
      </c>
      <c r="L17" s="3"/>
      <c r="M17" s="2">
        <f>IF(L17=0,0,IF(L17="DNS",0,IF(LEFT(L17,3)="DNF",INDEX(Points!C3:C27,RIGHT(L17,LEN(L17)-3),1),IF(L17&lt;25,INDEX(Points!C3:C27,L17,1)))))</f>
        <v>0</v>
      </c>
      <c r="N17" s="3"/>
      <c r="O17" s="2">
        <f>IF(N17=0,0,IF(N17="DNS",0,IF(LEFT(N17,3)="DNF",INDEX(Points!C3:C27,RIGHT(N17,LEN(N17)-3),1),IF(N17&lt;25,INDEX(Points!C3:C27,N17,1)))))</f>
        <v>0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>
        <v>4</v>
      </c>
      <c r="Y17" s="2">
        <f>IF(X17=0,0,IF(X17="DNS",0,IF(LEFT(X17,3)="DNF",INDEX(Points!C3:C27,RIGHT(X17,LEN(X17)-3),1),IF(X17&lt;25,INDEX(Points!C3:C27,X17,1)))))</f>
        <v>16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/>
      <c r="AE17" s="2"/>
      <c r="AF17" s="2"/>
    </row>
    <row r="18" spans="1:32" ht="15">
      <c r="A18" s="2">
        <v>13</v>
      </c>
      <c r="B18" s="2">
        <v>11</v>
      </c>
      <c r="C18" s="2"/>
      <c r="D18" s="2" t="s">
        <v>213</v>
      </c>
      <c r="E18" s="2" t="s">
        <v>268</v>
      </c>
      <c r="F18" s="2" t="s">
        <v>269</v>
      </c>
      <c r="G18" s="2">
        <f t="shared" si="0"/>
        <v>26</v>
      </c>
      <c r="H18" s="3"/>
      <c r="I18" s="2">
        <f>IF(H18=0,0,IF(H18="DNS",0,IF(LEFT(H18,3)="DNF",INDEX(Points!C3:C27,RIGHT(H18,LEN(H18)-3),1),IF(H18&lt;25,INDEX(Points!C3:C27,H18,1)))))</f>
        <v>0</v>
      </c>
      <c r="J18" s="3">
        <v>7</v>
      </c>
      <c r="K18" s="2">
        <f>IF(J18=0,0,IF(J18="DNS",0,IF(LEFT(J18,3)="DNF",INDEX(Points!C3:C27,RIGHT(J18,LEN(J18)-3),1),IF(J18&lt;25,INDEX(Points!C3:C27,J18,1)))))</f>
        <v>12</v>
      </c>
      <c r="L18" s="3"/>
      <c r="M18" s="2">
        <f>IF(L18=0,0,IF(L18="DNS",0,IF(LEFT(L18,3)="DNF",INDEX(Points!C3:C27,RIGHT(L18,LEN(L18)-3),1),IF(L18&lt;25,INDEX(Points!C3:C27,L18,1)))))</f>
        <v>0</v>
      </c>
      <c r="N18" s="3"/>
      <c r="O18" s="2">
        <f>IF(N18=0,0,IF(N18="DNS",0,IF(LEFT(N18,3)="DNF",INDEX(Points!C3:C27,RIGHT(N18,LEN(N18)-3),1),IF(N18&lt;25,INDEX(Points!C3:C27,N18,1)))))</f>
        <v>0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/>
      <c r="U18" s="2">
        <f>IF(T18=0,0,IF(T18="DNS",0,IF(LEFT(T18,3)="DNF",INDEX(Points!C3:C27,RIGHT(T18,LEN(T18)-3),1),IF(T18&lt;25,INDEX(Points!C3:C27,T18,1)))))</f>
        <v>0</v>
      </c>
      <c r="V18" s="3"/>
      <c r="W18" s="2">
        <f>IF(V18=0,0,IF(V18="DNS",0,IF(LEFT(V18,3)="DNF",INDEX(Points!C3:C27,RIGHT(V18,LEN(V18)-3),1),IF(V18&lt;25,INDEX(Points!C3:C27,V18,1)))))</f>
        <v>0</v>
      </c>
      <c r="X18" s="3">
        <v>5</v>
      </c>
      <c r="Y18" s="2">
        <f>IF(X18=0,0,IF(X18="DNS",0,IF(LEFT(X18,3)="DNF",INDEX(Points!C3:C27,RIGHT(X18,LEN(X18)-3),1),IF(X18&lt;25,INDEX(Points!C3:C27,X18,1)))))</f>
        <v>14</v>
      </c>
      <c r="Z18" s="3"/>
      <c r="AA18" s="2">
        <f>IF(Z18=0,0,IF(Z18="DNS",0,IF(LEFT(Z18,3)="DNF",INDEX(Points!C3:C27,RIGHT(Z18,LEN(Z18)-3),1),IF(Z18&lt;25,INDEX(Points!C3:C27,Z18,1)))))</f>
        <v>0</v>
      </c>
      <c r="AB18" s="3"/>
      <c r="AC18" s="2">
        <f>IF(AB18=0,0,IF(AB18="DNS",0,IF(LEFT(AB18,3)="DNF",INDEX(Points!C3:C27,RIGHT(AB18,LEN(AB18)-3),1),IF(AB18&lt;25,INDEX(Points!C3:C27,AB18,1)))))</f>
        <v>0</v>
      </c>
      <c r="AD18" s="2"/>
      <c r="AE18" s="2"/>
      <c r="AF18" s="2"/>
    </row>
    <row r="19" spans="1:32" ht="15">
      <c r="A19" s="2">
        <v>14</v>
      </c>
      <c r="B19" s="2">
        <v>10</v>
      </c>
      <c r="C19" s="2"/>
      <c r="D19" s="2" t="s">
        <v>213</v>
      </c>
      <c r="E19" s="2" t="s">
        <v>279</v>
      </c>
      <c r="F19" s="2" t="s">
        <v>280</v>
      </c>
      <c r="G19" s="2">
        <f t="shared" si="0"/>
        <v>19</v>
      </c>
      <c r="H19" s="3"/>
      <c r="I19" s="2">
        <f>IF(H19=0,0,IF(H19="DNS",0,IF(LEFT(H19,3)="DNF",INDEX(Points!C3:C27,RIGHT(H19,LEN(H19)-3),1),IF(H19&lt;25,INDEX(Points!C3:C27,H19,1)))))</f>
        <v>0</v>
      </c>
      <c r="J19" s="3"/>
      <c r="K19" s="2">
        <f>IF(J19=0,0,IF(J19="DNS",0,IF(LEFT(J19,3)="DNF",INDEX(Points!C3:C27,RIGHT(J19,LEN(J19)-3),1),IF(J19&lt;25,INDEX(Points!C3:C27,J19,1)))))</f>
        <v>0</v>
      </c>
      <c r="L19" s="3"/>
      <c r="M19" s="2">
        <f>IF(L19=0,0,IF(L19="DNS",0,IF(LEFT(L19,3)="DNF",INDEX(Points!C3:C27,RIGHT(L19,LEN(L19)-3),1),IF(L19&lt;25,INDEX(Points!C3:C27,L19,1)))))</f>
        <v>0</v>
      </c>
      <c r="N19" s="3"/>
      <c r="O19" s="2">
        <f>IF(N19=0,0,IF(N19="DNS",0,IF(LEFT(N19,3)="DNF",INDEX(Points!C3:C27,RIGHT(N19,LEN(N19)-3),1),IF(N19&lt;25,INDEX(Points!C3:C27,N19,1)))))</f>
        <v>0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/>
      <c r="U19" s="2">
        <f>IF(T19=0,0,IF(T19="DNS",0,IF(LEFT(T19,3)="DNF",INDEX(Points!C3:C27,RIGHT(T19,LEN(T19)-3),1),IF(T19&lt;25,INDEX(Points!C3:C27,T19,1)))))</f>
        <v>0</v>
      </c>
      <c r="V19" s="3"/>
      <c r="W19" s="2">
        <f>IF(V19=0,0,IF(V19="DNS",0,IF(LEFT(V19,3)="DNF",INDEX(Points!C3:C27,RIGHT(V19,LEN(V19)-3),1),IF(V19&lt;25,INDEX(Points!C3:C27,V19,1)))))</f>
        <v>0</v>
      </c>
      <c r="X19" s="3">
        <v>12</v>
      </c>
      <c r="Y19" s="2">
        <f>IF(X19=0,0,IF(X19="DNS",0,IF(LEFT(X19,3)="DNF",INDEX(Points!C3:C27,RIGHT(X19,LEN(X19)-3),1),IF(X19&lt;25,INDEX(Points!C3:C27,X19,1)))))</f>
        <v>7</v>
      </c>
      <c r="Z19" s="3"/>
      <c r="AA19" s="2">
        <f>IF(Z19=0,0,IF(Z19="DNS",0,IF(LEFT(Z19,3)="DNF",INDEX(Points!C3:C27,RIGHT(Z19,LEN(Z19)-3),1),IF(Z19&lt;25,INDEX(Points!C3:C27,Z19,1)))))</f>
        <v>0</v>
      </c>
      <c r="AB19" s="3">
        <v>7</v>
      </c>
      <c r="AC19" s="2">
        <f>IF(AB19=0,0,IF(AB19="DNS",0,IF(LEFT(AB19,3)="DNF",INDEX(Points!C3:C27,RIGHT(AB19,LEN(AB19)-3),1),IF(AB19&lt;25,INDEX(Points!C3:C27,AB19,1)))))</f>
        <v>12</v>
      </c>
      <c r="AD19" s="2" t="s">
        <v>281</v>
      </c>
      <c r="AE19" s="2"/>
      <c r="AF19" s="2" t="s">
        <v>282</v>
      </c>
    </row>
    <row r="20" spans="1:32" ht="15">
      <c r="A20" s="2">
        <v>15</v>
      </c>
      <c r="B20" s="2">
        <v>69</v>
      </c>
      <c r="C20" s="2">
        <v>123678101098</v>
      </c>
      <c r="D20" s="2" t="s">
        <v>213</v>
      </c>
      <c r="E20" s="2" t="s">
        <v>234</v>
      </c>
      <c r="F20" s="2" t="s">
        <v>235</v>
      </c>
      <c r="G20" s="2">
        <f t="shared" si="0"/>
        <v>16</v>
      </c>
      <c r="H20" s="3"/>
      <c r="I20" s="2">
        <f>IF(H20=0,0,IF(H20="DNS",0,IF(LEFT(H20,3)="DNF",INDEX(Points!C3:C27,RIGHT(H20,LEN(H20)-3),1),IF(H20&lt;25,INDEX(Points!C3:C27,H20,1)))))</f>
        <v>0</v>
      </c>
      <c r="J20" s="3">
        <v>4</v>
      </c>
      <c r="K20" s="2">
        <f>IF(J20=0,0,IF(J20="DNS",0,IF(LEFT(J20,3)="DNF",INDEX(Points!C3:C27,RIGHT(J20,LEN(J20)-3),1),IF(J20&lt;25,INDEX(Points!C3:C27,J20,1)))))</f>
        <v>16</v>
      </c>
      <c r="L20" s="3"/>
      <c r="M20" s="2">
        <f>IF(L20=0,0,IF(L20="DNS",0,IF(LEFT(L20,3)="DNF",INDEX(Points!C3:C27,RIGHT(L20,LEN(L20)-3),1),IF(L20&lt;25,INDEX(Points!C3:C27,L20,1)))))</f>
        <v>0</v>
      </c>
      <c r="N20" s="3"/>
      <c r="O20" s="2">
        <f>IF(N20=0,0,IF(N20="DNS",0,IF(LEFT(N20,3)="DNF",INDEX(Points!C3:C27,RIGHT(N20,LEN(N20)-3),1),IF(N20&lt;25,INDEX(Points!C3:C27,N20,1)))))</f>
        <v>0</v>
      </c>
      <c r="P20" s="3"/>
      <c r="Q20" s="2">
        <f>IF(P20=0,0,IF(P20="DNS",0,IF(LEFT(P20,3)="DNF",INDEX(Points!C3:C27,RIGHT(P20,LEN(P20)-3),1),IF(P20&lt;25,INDEX(Points!C3:C27,P20,1)))))</f>
        <v>0</v>
      </c>
      <c r="R20" s="3"/>
      <c r="S20" s="2">
        <f>IF(R20=0,0,IF(R20="DNS",0,IF(LEFT(R20,3)="DNF",INDEX(Points!C3:C27,RIGHT(R20,LEN(R20)-3),1),IF(R20&lt;25,INDEX(Points!C3:C27,R20,1)))))</f>
        <v>0</v>
      </c>
      <c r="T20" s="3"/>
      <c r="U20" s="2">
        <f>IF(T20=0,0,IF(T20="DNS",0,IF(LEFT(T20,3)="DNF",INDEX(Points!C3:C27,RIGHT(T20,LEN(T20)-3),1),IF(T20&lt;25,INDEX(Points!C3:C27,T20,1)))))</f>
        <v>0</v>
      </c>
      <c r="V20" s="3"/>
      <c r="W20" s="2">
        <f>IF(V20=0,0,IF(V20="DNS",0,IF(LEFT(V20,3)="DNF",INDEX(Points!C3:C27,RIGHT(V20,LEN(V20)-3),1),IF(V20&lt;25,INDEX(Points!C3:C27,V20,1)))))</f>
        <v>0</v>
      </c>
      <c r="X20" s="3"/>
      <c r="Y20" s="2">
        <f>IF(X20=0,0,IF(X20="DNS",0,IF(LEFT(X20,3)="DNF",INDEX(Points!C3:C27,RIGHT(X20,LEN(X20)-3),1),IF(X20&lt;25,INDEX(Points!C3:C27,X20,1)))))</f>
        <v>0</v>
      </c>
      <c r="Z20" s="3"/>
      <c r="AA20" s="2">
        <f>IF(Z20=0,0,IF(Z20="DNS",0,IF(LEFT(Z20,3)="DNF",INDEX(Points!C3:C27,RIGHT(Z20,LEN(Z20)-3),1),IF(Z20&lt;25,INDEX(Points!C3:C27,Z20,1)))))</f>
        <v>0</v>
      </c>
      <c r="AB20" s="3"/>
      <c r="AC20" s="2">
        <f>IF(AB20=0,0,IF(AB20="DNS",0,IF(LEFT(AB20,3)="DNF",INDEX(Points!C3:C27,RIGHT(AB20,LEN(AB20)-3),1),IF(AB20&lt;25,INDEX(Points!C3:C27,AB20,1)))))</f>
        <v>0</v>
      </c>
      <c r="AD20" s="2" t="s">
        <v>236</v>
      </c>
      <c r="AE20" s="2" t="s">
        <v>237</v>
      </c>
      <c r="AF20" s="2" t="s">
        <v>238</v>
      </c>
    </row>
    <row r="21" spans="1:32" ht="15">
      <c r="A21" s="2">
        <v>16</v>
      </c>
      <c r="B21" s="2">
        <v>48</v>
      </c>
      <c r="C21" s="2"/>
      <c r="D21" s="2" t="s">
        <v>213</v>
      </c>
      <c r="E21" s="2" t="s">
        <v>249</v>
      </c>
      <c r="F21" s="2" t="s">
        <v>250</v>
      </c>
      <c r="G21" s="2">
        <f t="shared" si="0"/>
        <v>13</v>
      </c>
      <c r="H21" s="3"/>
      <c r="I21" s="2">
        <f>IF(H21=0,0,IF(H21="DNS",0,IF(LEFT(H21,3)="DNF",INDEX(Points!C3:C27,RIGHT(H21,LEN(H21)-3),1),IF(H21&lt;25,INDEX(Points!C3:C27,H21,1)))))</f>
        <v>0</v>
      </c>
      <c r="J21" s="3"/>
      <c r="K21" s="2">
        <f>IF(J21=0,0,IF(J21="DNS",0,IF(LEFT(J21,3)="DNF",INDEX(Points!C3:C27,RIGHT(J21,LEN(J21)-3),1),IF(J21&lt;25,INDEX(Points!C3:C27,J21,1)))))</f>
        <v>0</v>
      </c>
      <c r="L21" s="3"/>
      <c r="M21" s="2">
        <f>IF(L21=0,0,IF(L21="DNS",0,IF(LEFT(L21,3)="DNF",INDEX(Points!C3:C27,RIGHT(L21,LEN(L21)-3),1),IF(L21&lt;25,INDEX(Points!C3:C27,L21,1)))))</f>
        <v>0</v>
      </c>
      <c r="N21" s="3">
        <v>6</v>
      </c>
      <c r="O21" s="2">
        <f>IF(N21=0,0,IF(N21="DNS",0,IF(LEFT(N21,3)="DNF",INDEX(Points!C3:C27,RIGHT(N21,LEN(N21)-3),1),IF(N21&lt;25,INDEX(Points!C3:C27,N21,1)))))</f>
        <v>13</v>
      </c>
      <c r="P21" s="3"/>
      <c r="Q21" s="2">
        <f>IF(P21=0,0,IF(P21="DNS",0,IF(LEFT(P21,3)="DNF",INDEX(Points!C3:C27,RIGHT(P21,LEN(P21)-3),1),IF(P21&lt;25,INDEX(Points!C3:C27,P21,1)))))</f>
        <v>0</v>
      </c>
      <c r="R21" s="3"/>
      <c r="S21" s="2">
        <f>IF(R21=0,0,IF(R21="DNS",0,IF(LEFT(R21,3)="DNF",INDEX(Points!C3:C27,RIGHT(R21,LEN(R21)-3),1),IF(R21&lt;25,INDEX(Points!C3:C27,R21,1)))))</f>
        <v>0</v>
      </c>
      <c r="T21" s="3"/>
      <c r="U21" s="2">
        <f>IF(T21=0,0,IF(T21="DNS",0,IF(LEFT(T21,3)="DNF",INDEX(Points!C3:C27,RIGHT(T21,LEN(T21)-3),1),IF(T21&lt;25,INDEX(Points!C3:C27,T21,1)))))</f>
        <v>0</v>
      </c>
      <c r="V21" s="3"/>
      <c r="W21" s="2">
        <f>IF(V21=0,0,IF(V21="DNS",0,IF(LEFT(V21,3)="DNF",INDEX(Points!C3:C27,RIGHT(V21,LEN(V21)-3),1),IF(V21&lt;25,INDEX(Points!C3:C27,V21,1)))))</f>
        <v>0</v>
      </c>
      <c r="X21" s="3"/>
      <c r="Y21" s="2">
        <f>IF(X21=0,0,IF(X21="DNS",0,IF(LEFT(X21,3)="DNF",INDEX(Points!C3:C27,RIGHT(X21,LEN(X21)-3),1),IF(X21&lt;25,INDEX(Points!C3:C27,X21,1)))))</f>
        <v>0</v>
      </c>
      <c r="Z21" s="3"/>
      <c r="AA21" s="2">
        <f>IF(Z21=0,0,IF(Z21="DNS",0,IF(LEFT(Z21,3)="DNF",INDEX(Points!C3:C27,RIGHT(Z21,LEN(Z21)-3),1),IF(Z21&lt;25,INDEX(Points!C3:C27,Z21,1)))))</f>
        <v>0</v>
      </c>
      <c r="AB21" s="3"/>
      <c r="AC21" s="2">
        <f>IF(AB21=0,0,IF(AB21="DNS",0,IF(LEFT(AB21,3)="DNF",INDEX(Points!C3:C27,RIGHT(AB21,LEN(AB21)-3),1),IF(AB21&lt;25,INDEX(Points!C3:C27,AB21,1)))))</f>
        <v>0</v>
      </c>
      <c r="AD21" s="2" t="s">
        <v>251</v>
      </c>
      <c r="AE21" s="2"/>
      <c r="AF21" s="2"/>
    </row>
    <row r="22" spans="1:32" ht="15">
      <c r="A22" s="2">
        <v>17</v>
      </c>
      <c r="B22" s="2">
        <v>33</v>
      </c>
      <c r="C22" s="2"/>
      <c r="D22" s="2" t="s">
        <v>213</v>
      </c>
      <c r="E22" s="2" t="s">
        <v>273</v>
      </c>
      <c r="F22" s="2" t="s">
        <v>274</v>
      </c>
      <c r="G22" s="2">
        <f t="shared" si="0"/>
        <v>12</v>
      </c>
      <c r="H22" s="3"/>
      <c r="I22" s="2">
        <f>IF(H22=0,0,IF(H22="DNS",0,IF(LEFT(H22,3)="DNF",INDEX(Points!C3:C27,RIGHT(H22,LEN(H22)-3),1),IF(H22&lt;25,INDEX(Points!C3:C27,H22,1)))))</f>
        <v>0</v>
      </c>
      <c r="J22" s="3"/>
      <c r="K22" s="2">
        <f>IF(J22=0,0,IF(J22="DNS",0,IF(LEFT(J22,3)="DNF",INDEX(Points!C3:C27,RIGHT(J22,LEN(J22)-3),1),IF(J22&lt;25,INDEX(Points!C3:C27,J22,1)))))</f>
        <v>0</v>
      </c>
      <c r="L22" s="3">
        <v>7</v>
      </c>
      <c r="M22" s="2">
        <f>IF(L22=0,0,IF(L22="DNS",0,IF(LEFT(L22,3)="DNF",INDEX(Points!C3:C27,RIGHT(L22,LEN(L22)-3),1),IF(L22&lt;25,INDEX(Points!C3:C27,L22,1)))))</f>
        <v>12</v>
      </c>
      <c r="N22" s="3"/>
      <c r="O22" s="2">
        <f>IF(N22=0,0,IF(N22="DNS",0,IF(LEFT(N22,3)="DNF",INDEX(Points!C3:C27,RIGHT(N22,LEN(N22)-3),1),IF(N22&lt;25,INDEX(Points!C3:C27,N22,1)))))</f>
        <v>0</v>
      </c>
      <c r="P22" s="3"/>
      <c r="Q22" s="2">
        <f>IF(P22=0,0,IF(P22="DNS",0,IF(LEFT(P22,3)="DNF",INDEX(Points!C3:C27,RIGHT(P22,LEN(P22)-3),1),IF(P22&lt;25,INDEX(Points!C3:C27,P22,1)))))</f>
        <v>0</v>
      </c>
      <c r="R22" s="3"/>
      <c r="S22" s="2">
        <f>IF(R22=0,0,IF(R22="DNS",0,IF(LEFT(R22,3)="DNF",INDEX(Points!C3:C27,RIGHT(R22,LEN(R22)-3),1),IF(R22&lt;25,INDEX(Points!C3:C27,R22,1)))))</f>
        <v>0</v>
      </c>
      <c r="T22" s="3"/>
      <c r="U22" s="2">
        <f>IF(T22=0,0,IF(T22="DNS",0,IF(LEFT(T22,3)="DNF",INDEX(Points!C3:C27,RIGHT(T22,LEN(T22)-3),1),IF(T22&lt;25,INDEX(Points!C3:C27,T22,1)))))</f>
        <v>0</v>
      </c>
      <c r="V22" s="3"/>
      <c r="W22" s="2">
        <f>IF(V22=0,0,IF(V22="DNS",0,IF(LEFT(V22,3)="DNF",INDEX(Points!C3:C27,RIGHT(V22,LEN(V22)-3),1),IF(V22&lt;25,INDEX(Points!C3:C27,V22,1)))))</f>
        <v>0</v>
      </c>
      <c r="X22" s="3"/>
      <c r="Y22" s="2">
        <f>IF(X22=0,0,IF(X22="DNS",0,IF(LEFT(X22,3)="DNF",INDEX(Points!C3:C27,RIGHT(X22,LEN(X22)-3),1),IF(X22&lt;25,INDEX(Points!C3:C27,X22,1)))))</f>
        <v>0</v>
      </c>
      <c r="Z22" s="3"/>
      <c r="AA22" s="2">
        <f>IF(Z22=0,0,IF(Z22="DNS",0,IF(LEFT(Z22,3)="DNF",INDEX(Points!C3:C27,RIGHT(Z22,LEN(Z22)-3),1),IF(Z22&lt;25,INDEX(Points!C3:C27,Z22,1)))))</f>
        <v>0</v>
      </c>
      <c r="AB22" s="3"/>
      <c r="AC22" s="2">
        <f>IF(AB22=0,0,IF(AB22="DNS",0,IF(LEFT(AB22,3)="DNF",INDEX(Points!C3:C27,RIGHT(AB22,LEN(AB22)-3),1),IF(AB22&lt;25,INDEX(Points!C3:C27,AB22,1)))))</f>
        <v>0</v>
      </c>
      <c r="AD22" s="2"/>
      <c r="AE22" s="2"/>
      <c r="AF22" s="2" t="s">
        <v>275</v>
      </c>
    </row>
    <row r="23" spans="1:32" ht="15">
      <c r="A23" s="2">
        <v>18</v>
      </c>
      <c r="B23" s="2">
        <v>81</v>
      </c>
      <c r="C23" s="2"/>
      <c r="D23" s="2" t="s">
        <v>213</v>
      </c>
      <c r="E23" s="2" t="s">
        <v>224</v>
      </c>
      <c r="F23" s="2" t="s">
        <v>225</v>
      </c>
      <c r="G23" s="2">
        <f t="shared" si="0"/>
        <v>10</v>
      </c>
      <c r="H23" s="3"/>
      <c r="I23" s="2">
        <f>IF(H23=0,0,IF(H23="DNS",0,IF(LEFT(H23,3)="DNF",INDEX(Points!C3:C27,RIGHT(H23,LEN(H23)-3),1),IF(H23&lt;25,INDEX(Points!C3:C27,H23,1)))))</f>
        <v>0</v>
      </c>
      <c r="J23" s="3"/>
      <c r="K23" s="2">
        <f>IF(J23=0,0,IF(J23="DNS",0,IF(LEFT(J23,3)="DNF",INDEX(Points!C3:C27,RIGHT(J23,LEN(J23)-3),1),IF(J23&lt;25,INDEX(Points!C3:C27,J23,1)))))</f>
        <v>0</v>
      </c>
      <c r="L23" s="3"/>
      <c r="M23" s="2">
        <f>IF(L23=0,0,IF(L23="DNS",0,IF(LEFT(L23,3)="DNF",INDEX(Points!C3:C27,RIGHT(L23,LEN(L23)-3),1),IF(L23&lt;25,INDEX(Points!C3:C27,L23,1)))))</f>
        <v>0</v>
      </c>
      <c r="N23" s="3">
        <v>9</v>
      </c>
      <c r="O23" s="2">
        <f>IF(N23=0,0,IF(N23="DNS",0,IF(LEFT(N23,3)="DNF",INDEX(Points!C3:C27,RIGHT(N23,LEN(N23)-3),1),IF(N23&lt;25,INDEX(Points!C3:C27,N23,1)))))</f>
        <v>10</v>
      </c>
      <c r="P23" s="3"/>
      <c r="Q23" s="2">
        <f>IF(P23=0,0,IF(P23="DNS",0,IF(LEFT(P23,3)="DNF",INDEX(Points!C3:C27,RIGHT(P23,LEN(P23)-3),1),IF(P23&lt;25,INDEX(Points!C3:C27,P23,1)))))</f>
        <v>0</v>
      </c>
      <c r="R23" s="3"/>
      <c r="S23" s="2">
        <f>IF(R23=0,0,IF(R23="DNS",0,IF(LEFT(R23,3)="DNF",INDEX(Points!C3:C27,RIGHT(R23,LEN(R23)-3),1),IF(R23&lt;25,INDEX(Points!C3:C27,R23,1)))))</f>
        <v>0</v>
      </c>
      <c r="T23" s="3"/>
      <c r="U23" s="2">
        <f>IF(T23=0,0,IF(T23="DNS",0,IF(LEFT(T23,3)="DNF",INDEX(Points!C3:C27,RIGHT(T23,LEN(T23)-3),1),IF(T23&lt;25,INDEX(Points!C3:C27,T23,1)))))</f>
        <v>0</v>
      </c>
      <c r="V23" s="3"/>
      <c r="W23" s="2">
        <f>IF(V23=0,0,IF(V23="DNS",0,IF(LEFT(V23,3)="DNF",INDEX(Points!C3:C27,RIGHT(V23,LEN(V23)-3),1),IF(V23&lt;25,INDEX(Points!C3:C27,V23,1)))))</f>
        <v>0</v>
      </c>
      <c r="X23" s="3"/>
      <c r="Y23" s="2">
        <f>IF(X23=0,0,IF(X23="DNS",0,IF(LEFT(X23,3)="DNF",INDEX(Points!C3:C27,RIGHT(X23,LEN(X23)-3),1),IF(X23&lt;25,INDEX(Points!C3:C27,X23,1)))))</f>
        <v>0</v>
      </c>
      <c r="Z23" s="3"/>
      <c r="AA23" s="2">
        <f>IF(Z23=0,0,IF(Z23="DNS",0,IF(LEFT(Z23,3)="DNF",INDEX(Points!C3:C27,RIGHT(Z23,LEN(Z23)-3),1),IF(Z23&lt;25,INDEX(Points!C3:C27,Z23,1)))))</f>
        <v>0</v>
      </c>
      <c r="AB23" s="3"/>
      <c r="AC23" s="2">
        <f>IF(AB23=0,0,IF(AB23="DNS",0,IF(LEFT(AB23,3)="DNF",INDEX(Points!C3:C27,RIGHT(AB23,LEN(AB23)-3),1),IF(AB23&lt;25,INDEX(Points!C3:C27,AB23,1)))))</f>
        <v>0</v>
      </c>
      <c r="AD23" s="2" t="s">
        <v>67</v>
      </c>
      <c r="AE23" s="2" t="s">
        <v>226</v>
      </c>
      <c r="AF23" s="2" t="s">
        <v>227</v>
      </c>
    </row>
    <row r="24" spans="1:32" ht="15">
      <c r="A24" s="2">
        <v>19</v>
      </c>
      <c r="B24" s="2">
        <v>16</v>
      </c>
      <c r="C24" s="2">
        <v>123678101579</v>
      </c>
      <c r="D24" s="2" t="s">
        <v>213</v>
      </c>
      <c r="E24" s="2" t="s">
        <v>239</v>
      </c>
      <c r="F24" s="2" t="s">
        <v>240</v>
      </c>
      <c r="G24" s="2">
        <f t="shared" si="0"/>
        <v>10</v>
      </c>
      <c r="H24" s="3"/>
      <c r="I24" s="2">
        <f>IF(H24=0,0,IF(H24="DNS",0,IF(LEFT(H24,3)="DNF",INDEX(Points!C3:C27,RIGHT(H24,LEN(H24)-3),1),IF(H24&lt;25,INDEX(Points!C3:C27,H24,1)))))</f>
        <v>0</v>
      </c>
      <c r="J24" s="3">
        <v>9</v>
      </c>
      <c r="K24" s="2">
        <f>IF(J24=0,0,IF(J24="DNS",0,IF(LEFT(J24,3)="DNF",INDEX(Points!C3:C27,RIGHT(J24,LEN(J24)-3),1),IF(J24&lt;25,INDEX(Points!C3:C27,J24,1)))))</f>
        <v>10</v>
      </c>
      <c r="L24" s="3"/>
      <c r="M24" s="2">
        <f>IF(L24=0,0,IF(L24="DNS",0,IF(LEFT(L24,3)="DNF",INDEX(Points!C3:C27,RIGHT(L24,LEN(L24)-3),1),IF(L24&lt;25,INDEX(Points!C3:C27,L24,1)))))</f>
        <v>0</v>
      </c>
      <c r="N24" s="3"/>
      <c r="O24" s="2">
        <f>IF(N24=0,0,IF(N24="DNS",0,IF(LEFT(N24,3)="DNF",INDEX(Points!C3:C27,RIGHT(N24,LEN(N24)-3),1),IF(N24&lt;25,INDEX(Points!C3:C27,N24,1)))))</f>
        <v>0</v>
      </c>
      <c r="P24" s="3"/>
      <c r="Q24" s="2">
        <f>IF(P24=0,0,IF(P24="DNS",0,IF(LEFT(P24,3)="DNF",INDEX(Points!C3:C27,RIGHT(P24,LEN(P24)-3),1),IF(P24&lt;25,INDEX(Points!C3:C27,P24,1)))))</f>
        <v>0</v>
      </c>
      <c r="R24" s="3"/>
      <c r="S24" s="2">
        <f>IF(R24=0,0,IF(R24="DNS",0,IF(LEFT(R24,3)="DNF",INDEX(Points!C3:C27,RIGHT(R24,LEN(R24)-3),1),IF(R24&lt;25,INDEX(Points!C3:C27,R24,1)))))</f>
        <v>0</v>
      </c>
      <c r="T24" s="3"/>
      <c r="U24" s="2">
        <f>IF(T24=0,0,IF(T24="DNS",0,IF(LEFT(T24,3)="DNF",INDEX(Points!C3:C27,RIGHT(T24,LEN(T24)-3),1),IF(T24&lt;25,INDEX(Points!C3:C27,T24,1)))))</f>
        <v>0</v>
      </c>
      <c r="V24" s="3"/>
      <c r="W24" s="2">
        <f>IF(V24=0,0,IF(V24="DNS",0,IF(LEFT(V24,3)="DNF",INDEX(Points!C3:C27,RIGHT(V24,LEN(V24)-3),1),IF(V24&lt;25,INDEX(Points!C3:C27,V24,1)))))</f>
        <v>0</v>
      </c>
      <c r="X24" s="3"/>
      <c r="Y24" s="2">
        <f>IF(X24=0,0,IF(X24="DNS",0,IF(LEFT(X24,3)="DNF",INDEX(Points!C3:C27,RIGHT(X24,LEN(X24)-3),1),IF(X24&lt;25,INDEX(Points!C3:C27,X24,1)))))</f>
        <v>0</v>
      </c>
      <c r="Z24" s="3"/>
      <c r="AA24" s="2">
        <f>IF(Z24=0,0,IF(Z24="DNS",0,IF(LEFT(Z24,3)="DNF",INDEX(Points!C3:C27,RIGHT(Z24,LEN(Z24)-3),1),IF(Z24&lt;25,INDEX(Points!C3:C27,Z24,1)))))</f>
        <v>0</v>
      </c>
      <c r="AB24" s="3"/>
      <c r="AC24" s="2">
        <f>IF(AB24=0,0,IF(AB24="DNS",0,IF(LEFT(AB24,3)="DNF",INDEX(Points!C3:C27,RIGHT(AB24,LEN(AB24)-3),1),IF(AB24&lt;25,INDEX(Points!C3:C27,AB24,1)))))</f>
        <v>0</v>
      </c>
      <c r="AD24" s="2" t="s">
        <v>241</v>
      </c>
      <c r="AE24" s="2" t="s">
        <v>242</v>
      </c>
      <c r="AF24" s="2" t="s">
        <v>243</v>
      </c>
    </row>
    <row r="25" spans="1:32" ht="15">
      <c r="A25" s="2">
        <v>20</v>
      </c>
      <c r="B25" s="2">
        <v>22</v>
      </c>
      <c r="C25" s="2"/>
      <c r="D25" s="2" t="s">
        <v>213</v>
      </c>
      <c r="E25" s="2" t="s">
        <v>255</v>
      </c>
      <c r="F25" s="2" t="s">
        <v>256</v>
      </c>
      <c r="G25" s="2">
        <f t="shared" si="0"/>
        <v>10</v>
      </c>
      <c r="H25" s="3"/>
      <c r="I25" s="2">
        <f>IF(H25=0,0,IF(H25="DNS",0,IF(LEFT(H25,3)="DNF",INDEX(Points!C3:C27,RIGHT(H25,LEN(H25)-3),1),IF(H25&lt;25,INDEX(Points!C3:C27,H25,1)))))</f>
        <v>0</v>
      </c>
      <c r="J25" s="3"/>
      <c r="K25" s="2">
        <f>IF(J25=0,0,IF(J25="DNS",0,IF(LEFT(J25,3)="DNF",INDEX(Points!C3:C27,RIGHT(J25,LEN(J25)-3),1),IF(J25&lt;25,INDEX(Points!C3:C27,J25,1)))))</f>
        <v>0</v>
      </c>
      <c r="L25" s="3"/>
      <c r="M25" s="2">
        <f>IF(L25=0,0,IF(L25="DNS",0,IF(LEFT(L25,3)="DNF",INDEX(Points!C3:C27,RIGHT(L25,LEN(L25)-3),1),IF(L25&lt;25,INDEX(Points!C3:C27,L25,1)))))</f>
        <v>0</v>
      </c>
      <c r="N25" s="3"/>
      <c r="O25" s="2">
        <f>IF(N25=0,0,IF(N25="DNS",0,IF(LEFT(N25,3)="DNF",INDEX(Points!C3:C27,RIGHT(N25,LEN(N25)-3),1),IF(N25&lt;25,INDEX(Points!C3:C27,N25,1)))))</f>
        <v>0</v>
      </c>
      <c r="P25" s="3"/>
      <c r="Q25" s="2">
        <f>IF(P25=0,0,IF(P25="DNS",0,IF(LEFT(P25,3)="DNF",INDEX(Points!C3:C27,RIGHT(P25,LEN(P25)-3),1),IF(P25&lt;25,INDEX(Points!C3:C27,P25,1)))))</f>
        <v>0</v>
      </c>
      <c r="R25" s="3"/>
      <c r="S25" s="2">
        <f>IF(R25=0,0,IF(R25="DNS",0,IF(LEFT(R25,3)="DNF",INDEX(Points!C3:C27,RIGHT(R25,LEN(R25)-3),1),IF(R25&lt;25,INDEX(Points!C3:C27,R25,1)))))</f>
        <v>0</v>
      </c>
      <c r="T25" s="3"/>
      <c r="U25" s="2">
        <f>IF(T25=0,0,IF(T25="DNS",0,IF(LEFT(T25,3)="DNF",INDEX(Points!C3:C27,RIGHT(T25,LEN(T25)-3),1),IF(T25&lt;25,INDEX(Points!C3:C27,T25,1)))))</f>
        <v>0</v>
      </c>
      <c r="V25" s="3"/>
      <c r="W25" s="2">
        <f>IF(V25=0,0,IF(V25="DNS",0,IF(LEFT(V25,3)="DNF",INDEX(Points!C3:C27,RIGHT(V25,LEN(V25)-3),1),IF(V25&lt;25,INDEX(Points!C3:C27,V25,1)))))</f>
        <v>0</v>
      </c>
      <c r="X25" s="3">
        <v>9</v>
      </c>
      <c r="Y25" s="2">
        <f>IF(X25=0,0,IF(X25="DNS",0,IF(LEFT(X25,3)="DNF",INDEX(Points!C3:C27,RIGHT(X25,LEN(X25)-3),1),IF(X25&lt;25,INDEX(Points!C3:C27,X25,1)))))</f>
        <v>10</v>
      </c>
      <c r="Z25" s="3"/>
      <c r="AA25" s="2">
        <f>IF(Z25=0,0,IF(Z25="DNS",0,IF(LEFT(Z25,3)="DNF",INDEX(Points!C3:C27,RIGHT(Z25,LEN(Z25)-3),1),IF(Z25&lt;25,INDEX(Points!C3:C27,Z25,1)))))</f>
        <v>0</v>
      </c>
      <c r="AB25" s="3"/>
      <c r="AC25" s="2">
        <f>IF(AB25=0,0,IF(AB25="DNS",0,IF(LEFT(AB25,3)="DNF",INDEX(Points!C3:C27,RIGHT(AB25,LEN(AB25)-3),1),IF(AB25&lt;25,INDEX(Points!C3:C27,AB25,1)))))</f>
        <v>0</v>
      </c>
      <c r="AD25" s="2"/>
      <c r="AE25" s="2" t="s">
        <v>45</v>
      </c>
      <c r="AF25" s="2"/>
    </row>
    <row r="26" spans="1:32" ht="15">
      <c r="A26" s="2">
        <v>21</v>
      </c>
      <c r="B26" s="2">
        <v>13</v>
      </c>
      <c r="C26" s="2"/>
      <c r="D26" s="2" t="s">
        <v>213</v>
      </c>
      <c r="E26" s="2" t="s">
        <v>276</v>
      </c>
      <c r="F26" s="2" t="s">
        <v>277</v>
      </c>
      <c r="G26" s="2">
        <f t="shared" si="0"/>
        <v>9</v>
      </c>
      <c r="H26" s="3"/>
      <c r="I26" s="2">
        <f>IF(H26=0,0,IF(H26="DNS",0,IF(LEFT(H26,3)="DNF",INDEX(Points!C3:C27,RIGHT(H26,LEN(H26)-3),1),IF(H26&lt;25,INDEX(Points!C3:C27,H26,1)))))</f>
        <v>0</v>
      </c>
      <c r="J26" s="3"/>
      <c r="K26" s="2">
        <f>IF(J26=0,0,IF(J26="DNS",0,IF(LEFT(J26,3)="DNF",INDEX(Points!C3:C27,RIGHT(J26,LEN(J26)-3),1),IF(J26&lt;25,INDEX(Points!C3:C27,J26,1)))))</f>
        <v>0</v>
      </c>
      <c r="L26" s="3">
        <v>10</v>
      </c>
      <c r="M26" s="2">
        <f>IF(L26=0,0,IF(L26="DNS",0,IF(LEFT(L26,3)="DNF",INDEX(Points!C3:C27,RIGHT(L26,LEN(L26)-3),1),IF(L26&lt;25,INDEX(Points!C3:C27,L26,1)))))</f>
        <v>9</v>
      </c>
      <c r="N26" s="3"/>
      <c r="O26" s="2">
        <f>IF(N26=0,0,IF(N26="DNS",0,IF(LEFT(N26,3)="DNF",INDEX(Points!C3:C27,RIGHT(N26,LEN(N26)-3),1),IF(N26&lt;25,INDEX(Points!C3:C27,N26,1)))))</f>
        <v>0</v>
      </c>
      <c r="P26" s="3"/>
      <c r="Q26" s="2">
        <f>IF(P26=0,0,IF(P26="DNS",0,IF(LEFT(P26,3)="DNF",INDEX(Points!C3:C27,RIGHT(P26,LEN(P26)-3),1),IF(P26&lt;25,INDEX(Points!C3:C27,P26,1)))))</f>
        <v>0</v>
      </c>
      <c r="R26" s="3"/>
      <c r="S26" s="2">
        <f>IF(R26=0,0,IF(R26="DNS",0,IF(LEFT(R26,3)="DNF",INDEX(Points!C3:C27,RIGHT(R26,LEN(R26)-3),1),IF(R26&lt;25,INDEX(Points!C3:C27,R26,1)))))</f>
        <v>0</v>
      </c>
      <c r="T26" s="3"/>
      <c r="U26" s="2">
        <f>IF(T26=0,0,IF(T26="DNS",0,IF(LEFT(T26,3)="DNF",INDEX(Points!C3:C27,RIGHT(T26,LEN(T26)-3),1),IF(T26&lt;25,INDEX(Points!C3:C27,T26,1)))))</f>
        <v>0</v>
      </c>
      <c r="V26" s="3"/>
      <c r="W26" s="2">
        <f>IF(V26=0,0,IF(V26="DNS",0,IF(LEFT(V26,3)="DNF",INDEX(Points!C3:C27,RIGHT(V26,LEN(V26)-3),1),IF(V26&lt;25,INDEX(Points!C3:C27,V26,1)))))</f>
        <v>0</v>
      </c>
      <c r="X26" s="3"/>
      <c r="Y26" s="2">
        <f>IF(X26=0,0,IF(X26="DNS",0,IF(LEFT(X26,3)="DNF",INDEX(Points!C3:C27,RIGHT(X26,LEN(X26)-3),1),IF(X26&lt;25,INDEX(Points!C3:C27,X26,1)))))</f>
        <v>0</v>
      </c>
      <c r="Z26" s="3"/>
      <c r="AA26" s="2">
        <f>IF(Z26=0,0,IF(Z26="DNS",0,IF(LEFT(Z26,3)="DNF",INDEX(Points!C3:C27,RIGHT(Z26,LEN(Z26)-3),1),IF(Z26&lt;25,INDEX(Points!C3:C27,Z26,1)))))</f>
        <v>0</v>
      </c>
      <c r="AB26" s="3"/>
      <c r="AC26" s="2">
        <f>IF(AB26=0,0,IF(AB26="DNS",0,IF(LEFT(AB26,3)="DNF",INDEX(Points!C3:C27,RIGHT(AB26,LEN(AB26)-3),1),IF(AB26&lt;25,INDEX(Points!C3:C27,AB26,1)))))</f>
        <v>0</v>
      </c>
      <c r="AD26" s="2"/>
      <c r="AE26" s="2"/>
      <c r="AF26" s="2" t="s">
        <v>278</v>
      </c>
    </row>
    <row r="27" spans="1:32" ht="15">
      <c r="A27" s="2">
        <v>22</v>
      </c>
      <c r="B27" s="2">
        <v>20</v>
      </c>
      <c r="C27" s="2">
        <v>123678101494</v>
      </c>
      <c r="D27" s="2" t="s">
        <v>213</v>
      </c>
      <c r="E27" s="2" t="s">
        <v>270</v>
      </c>
      <c r="F27" s="2" t="s">
        <v>271</v>
      </c>
      <c r="G27" s="2">
        <f t="shared" si="0"/>
        <v>6</v>
      </c>
      <c r="H27" s="3"/>
      <c r="I27" s="2">
        <f>IF(H27=0,0,IF(H27="DNS",0,IF(LEFT(H27,3)="DNF",INDEX(Points!C3:C27,RIGHT(H27,LEN(H27)-3),1),IF(H27&lt;25,INDEX(Points!C3:C27,H27,1)))))</f>
        <v>0</v>
      </c>
      <c r="J27" s="3"/>
      <c r="K27" s="2">
        <f>IF(J27=0,0,IF(J27="DNS",0,IF(LEFT(J27,3)="DNF",INDEX(Points!C3:C27,RIGHT(J27,LEN(J27)-3),1),IF(J27&lt;25,INDEX(Points!C3:C27,J27,1)))))</f>
        <v>0</v>
      </c>
      <c r="L27" s="3"/>
      <c r="M27" s="2">
        <f>IF(L27=0,0,IF(L27="DNS",0,IF(LEFT(L27,3)="DNF",INDEX(Points!C3:C27,RIGHT(L27,LEN(L27)-3),1),IF(L27&lt;25,INDEX(Points!C3:C27,L27,1)))))</f>
        <v>0</v>
      </c>
      <c r="N27" s="3"/>
      <c r="O27" s="2">
        <f>IF(N27=0,0,IF(N27="DNS",0,IF(LEFT(N27,3)="DNF",INDEX(Points!C3:C27,RIGHT(N27,LEN(N27)-3),1),IF(N27&lt;25,INDEX(Points!C3:C27,N27,1)))))</f>
        <v>0</v>
      </c>
      <c r="P27" s="3"/>
      <c r="Q27" s="2">
        <f>IF(P27=0,0,IF(P27="DNS",0,IF(LEFT(P27,3)="DNF",INDEX(Points!C3:C27,RIGHT(P27,LEN(P27)-3),1),IF(P27&lt;25,INDEX(Points!C3:C27,P27,1)))))</f>
        <v>0</v>
      </c>
      <c r="R27" s="3"/>
      <c r="S27" s="2">
        <f>IF(R27=0,0,IF(R27="DNS",0,IF(LEFT(R27,3)="DNF",INDEX(Points!C3:C27,RIGHT(R27,LEN(R27)-3),1),IF(R27&lt;25,INDEX(Points!C3:C27,R27,1)))))</f>
        <v>0</v>
      </c>
      <c r="T27" s="3"/>
      <c r="U27" s="2">
        <f>IF(T27=0,0,IF(T27="DNS",0,IF(LEFT(T27,3)="DNF",INDEX(Points!C3:C27,RIGHT(T27,LEN(T27)-3),1),IF(T27&lt;25,INDEX(Points!C3:C27,T27,1)))))</f>
        <v>0</v>
      </c>
      <c r="V27" s="3"/>
      <c r="W27" s="2">
        <f>IF(V27=0,0,IF(V27="DNS",0,IF(LEFT(V27,3)="DNF",INDEX(Points!C3:C27,RIGHT(V27,LEN(V27)-3),1),IF(V27&lt;25,INDEX(Points!C3:C27,V27,1)))))</f>
        <v>0</v>
      </c>
      <c r="X27" s="3" t="s">
        <v>284</v>
      </c>
      <c r="Y27" s="2">
        <f>IF(X27=0,0,IF(X27="DNS",0,IF(LEFT(X27,3)="DNF",INDEX(Points!C3:C27,RIGHT(X27,LEN(X27)-3),1),IF(X27&lt;25,INDEX(Points!C3:C27,X27,1)))))</f>
        <v>6</v>
      </c>
      <c r="Z27" s="3"/>
      <c r="AA27" s="2">
        <f>IF(Z27=0,0,IF(Z27="DNS",0,IF(LEFT(Z27,3)="DNF",INDEX(Points!C3:C27,RIGHT(Z27,LEN(Z27)-3),1),IF(Z27&lt;25,INDEX(Points!C3:C27,Z27,1)))))</f>
        <v>0</v>
      </c>
      <c r="AB27" s="3"/>
      <c r="AC27" s="2">
        <f>IF(AB27=0,0,IF(AB27="DNS",0,IF(LEFT(AB27,3)="DNF",INDEX(Points!C3:C27,RIGHT(AB27,LEN(AB27)-3),1),IF(AB27&lt;25,INDEX(Points!C3:C27,AB27,1)))))</f>
        <v>0</v>
      </c>
      <c r="AD27" s="2" t="s">
        <v>272</v>
      </c>
      <c r="AE27" s="2"/>
      <c r="AF27" s="2"/>
    </row>
    <row r="28" spans="1:32" ht="15">
      <c r="A28" s="2">
        <v>23</v>
      </c>
      <c r="B28" s="2">
        <v>156</v>
      </c>
      <c r="C28" s="2">
        <v>123678100664</v>
      </c>
      <c r="D28" s="2" t="s">
        <v>213</v>
      </c>
      <c r="E28" s="2" t="s">
        <v>82</v>
      </c>
      <c r="F28" s="2" t="s">
        <v>83</v>
      </c>
      <c r="G28" s="2">
        <f t="shared" si="0"/>
        <v>6</v>
      </c>
      <c r="H28" s="3"/>
      <c r="I28" s="2">
        <f>IF(H28=0,0,IF(H28="DNS",0,IF(LEFT(H28,3)="DNF",INDEX(Points!C3:C27,RIGHT(H28,LEN(H28)-3),1),IF(H28&lt;25,INDEX(Points!C3:C27,H28,1)))))</f>
        <v>0</v>
      </c>
      <c r="J28" s="3"/>
      <c r="K28" s="2">
        <f>IF(J28=0,0,IF(J28="DNS",0,IF(LEFT(J28,3)="DNF",INDEX(Points!C3:C27,RIGHT(J28,LEN(J28)-3),1),IF(J28&lt;25,INDEX(Points!C3:C27,J28,1)))))</f>
        <v>0</v>
      </c>
      <c r="L28" s="3"/>
      <c r="M28" s="2">
        <f>IF(L28=0,0,IF(L28="DNS",0,IF(LEFT(L28,3)="DNF",INDEX(Points!C3:C27,RIGHT(L28,LEN(L28)-3),1),IF(L28&lt;25,INDEX(Points!C3:C27,L28,1)))))</f>
        <v>0</v>
      </c>
      <c r="N28" s="3">
        <v>13</v>
      </c>
      <c r="O28" s="2">
        <f>IF(N28=0,0,IF(N28="DNS",0,IF(LEFT(N28,3)="DNF",INDEX(Points!C3:C27,RIGHT(N28,LEN(N28)-3),1),IF(N28&lt;25,INDEX(Points!C3:C27,N28,1)))))</f>
        <v>6</v>
      </c>
      <c r="P28" s="3"/>
      <c r="Q28" s="2">
        <f>IF(P28=0,0,IF(P28="DNS",0,IF(LEFT(P28,3)="DNF",INDEX(Points!C3:C27,RIGHT(P28,LEN(P28)-3),1),IF(P28&lt;25,INDEX(Points!C3:C27,P28,1)))))</f>
        <v>0</v>
      </c>
      <c r="R28" s="3"/>
      <c r="S28" s="2">
        <f>IF(R28=0,0,IF(R28="DNS",0,IF(LEFT(R28,3)="DNF",INDEX(Points!C3:C27,RIGHT(R28,LEN(R28)-3),1),IF(R28&lt;25,INDEX(Points!C3:C27,R28,1)))))</f>
        <v>0</v>
      </c>
      <c r="T28" s="3"/>
      <c r="U28" s="2">
        <f>IF(T28=0,0,IF(T28="DNS",0,IF(LEFT(T28,3)="DNF",INDEX(Points!C3:C27,RIGHT(T28,LEN(T28)-3),1),IF(T28&lt;25,INDEX(Points!C3:C27,T28,1)))))</f>
        <v>0</v>
      </c>
      <c r="V28" s="3"/>
      <c r="W28" s="2">
        <f>IF(V28=0,0,IF(V28="DNS",0,IF(LEFT(V28,3)="DNF",INDEX(Points!C3:C27,RIGHT(V28,LEN(V28)-3),1),IF(V28&lt;25,INDEX(Points!C3:C27,V28,1)))))</f>
        <v>0</v>
      </c>
      <c r="X28" s="3"/>
      <c r="Y28" s="2">
        <f>IF(X28=0,0,IF(X28="DNS",0,IF(LEFT(X28,3)="DNF",INDEX(Points!C3:C27,RIGHT(X28,LEN(X28)-3),1),IF(X28&lt;25,INDEX(Points!C3:C27,X28,1)))))</f>
        <v>0</v>
      </c>
      <c r="Z28" s="3"/>
      <c r="AA28" s="2">
        <f>IF(Z28=0,0,IF(Z28="DNS",0,IF(LEFT(Z28,3)="DNF",INDEX(Points!C3:C27,RIGHT(Z28,LEN(Z28)-3),1),IF(Z28&lt;25,INDEX(Points!C3:C27,Z28,1)))))</f>
        <v>0</v>
      </c>
      <c r="AB28" s="3"/>
      <c r="AC28" s="2">
        <f>IF(AB28=0,0,IF(AB28="DNS",0,IF(LEFT(AB28,3)="DNF",INDEX(Points!C3:C27,RIGHT(AB28,LEN(AB28)-3),1),IF(AB28&lt;25,INDEX(Points!C3:C27,AB28,1)))))</f>
        <v>0</v>
      </c>
      <c r="AD28" s="2" t="s">
        <v>84</v>
      </c>
      <c r="AE28" s="2"/>
      <c r="AF28" s="2"/>
    </row>
    <row r="29" spans="1:32" ht="15">
      <c r="A29" s="2">
        <v>24</v>
      </c>
      <c r="B29" s="2">
        <v>563</v>
      </c>
      <c r="C29" s="2">
        <v>123678212145</v>
      </c>
      <c r="D29" s="2" t="s">
        <v>213</v>
      </c>
      <c r="E29" s="2" t="s">
        <v>50</v>
      </c>
      <c r="F29" s="2" t="s">
        <v>62</v>
      </c>
      <c r="G29" s="2">
        <f t="shared" si="0"/>
        <v>4</v>
      </c>
      <c r="H29" s="3"/>
      <c r="I29" s="2">
        <f>IF(H29=0,0,IF(H29="DNS",0,IF(LEFT(H29,3)="DNF",INDEX(Points!C3:C27,RIGHT(H29,LEN(H29)-3),1),IF(H29&lt;25,INDEX(Points!C3:C27,H29,1)))))</f>
        <v>0</v>
      </c>
      <c r="J29" s="3">
        <v>15</v>
      </c>
      <c r="K29" s="2">
        <f>IF(J29=0,0,IF(J29="DNS",0,IF(LEFT(J29,3)="DNF",INDEX(Points!C3:C27,RIGHT(J29,LEN(J29)-3),1),IF(J29&lt;25,INDEX(Points!C3:C27,J29,1)))))</f>
        <v>4</v>
      </c>
      <c r="L29" s="3"/>
      <c r="M29" s="2">
        <f>IF(L29=0,0,IF(L29="DNS",0,IF(LEFT(L29,3)="DNF",INDEX(Points!C3:C27,RIGHT(L29,LEN(L29)-3),1),IF(L29&lt;25,INDEX(Points!C3:C27,L29,1)))))</f>
        <v>0</v>
      </c>
      <c r="N29" s="3"/>
      <c r="O29" s="2">
        <f>IF(N29=0,0,IF(N29="DNS",0,IF(LEFT(N29,3)="DNF",INDEX(Points!C3:C27,RIGHT(N29,LEN(N29)-3),1),IF(N29&lt;25,INDEX(Points!C3:C27,N29,1)))))</f>
        <v>0</v>
      </c>
      <c r="P29" s="3"/>
      <c r="Q29" s="2">
        <f>IF(P29=0,0,IF(P29="DNS",0,IF(LEFT(P29,3)="DNF",INDEX(Points!C3:C27,RIGHT(P29,LEN(P29)-3),1),IF(P29&lt;25,INDEX(Points!C3:C27,P29,1)))))</f>
        <v>0</v>
      </c>
      <c r="R29" s="3"/>
      <c r="S29" s="2">
        <f>IF(R29=0,0,IF(R29="DNS",0,IF(LEFT(R29,3)="DNF",INDEX(Points!C3:C27,RIGHT(R29,LEN(R29)-3),1),IF(R29&lt;25,INDEX(Points!C3:C27,R29,1)))))</f>
        <v>0</v>
      </c>
      <c r="T29" s="3"/>
      <c r="U29" s="2">
        <f>IF(T29=0,0,IF(T29="DNS",0,IF(LEFT(T29,3)="DNF",INDEX(Points!C3:C27,RIGHT(T29,LEN(T29)-3),1),IF(T29&lt;25,INDEX(Points!C3:C27,T29,1)))))</f>
        <v>0</v>
      </c>
      <c r="V29" s="3"/>
      <c r="W29" s="2">
        <f>IF(V29=0,0,IF(V29="DNS",0,IF(LEFT(V29,3)="DNF",INDEX(Points!C3:C27,RIGHT(V29,LEN(V29)-3),1),IF(V29&lt;25,INDEX(Points!C3:C27,V29,1)))))</f>
        <v>0</v>
      </c>
      <c r="X29" s="3"/>
      <c r="Y29" s="2">
        <f>IF(X29=0,0,IF(X29="DNS",0,IF(LEFT(X29,3)="DNF",INDEX(Points!C3:C27,RIGHT(X29,LEN(X29)-3),1),IF(X29&lt;25,INDEX(Points!C3:C27,X29,1)))))</f>
        <v>0</v>
      </c>
      <c r="Z29" s="3"/>
      <c r="AA29" s="2">
        <f>IF(Z29=0,0,IF(Z29="DNS",0,IF(LEFT(Z29,3)="DNF",INDEX(Points!C3:C27,RIGHT(Z29,LEN(Z29)-3),1),IF(Z29&lt;25,INDEX(Points!C3:C27,Z29,1)))))</f>
        <v>0</v>
      </c>
      <c r="AB29" s="3"/>
      <c r="AC29" s="2">
        <f>IF(AB29=0,0,IF(AB29="DNS",0,IF(LEFT(AB29,3)="DNF",INDEX(Points!C3:C27,RIGHT(AB29,LEN(AB29)-3),1),IF(AB29&lt;25,INDEX(Points!C3:C27,AB29,1)))))</f>
        <v>0</v>
      </c>
      <c r="AD29" s="2" t="s">
        <v>63</v>
      </c>
      <c r="AE29" s="2" t="s">
        <v>64</v>
      </c>
      <c r="AF29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167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24</v>
      </c>
      <c r="C6" s="2">
        <v>123678212282</v>
      </c>
      <c r="D6" s="2" t="s">
        <v>168</v>
      </c>
      <c r="E6" s="2" t="s">
        <v>186</v>
      </c>
      <c r="F6" s="2" t="s">
        <v>187</v>
      </c>
      <c r="G6" s="2">
        <f>I6+K6+M6+O6+Q6+S6+U6+W6+Y6+AA6+AC6</f>
        <v>145</v>
      </c>
      <c r="H6" s="3">
        <v>1</v>
      </c>
      <c r="I6" s="2">
        <f>IF(H6=0,0,IF(H6="DNS",0,IF(LEFT(H6,3)="DNF",INDEX(Points!C3:C27,RIGHT(H6,LEN(H6)-3),1),IF(H6&lt;25,INDEX(Points!C3:C27,H6,1)))))</f>
        <v>23</v>
      </c>
      <c r="J6" s="3">
        <v>3</v>
      </c>
      <c r="K6" s="2">
        <f>IF(J6=0,0,IF(J6="DNS",0,IF(LEFT(J6,3)="DNF",INDEX(Points!C3:C27,RIGHT(J6,LEN(J6)-3),1),IF(J6&lt;25,INDEX(Points!C3:C27,J6,1)))))</f>
        <v>18</v>
      </c>
      <c r="L6" s="3">
        <v>3</v>
      </c>
      <c r="M6" s="2">
        <f>IF(L6=0,0,IF(L6="DNS",0,IF(LEFT(L6,3)="DNF",INDEX(Points!C3:C27,RIGHT(L6,LEN(L6)-3),1),IF(L6&lt;25,INDEX(Points!C3:C27,L6,1)))))</f>
        <v>18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2</v>
      </c>
      <c r="U6" s="2">
        <f>IF(T6=0,0,IF(T6="DNS",0,IF(LEFT(T6,3)="DNF",INDEX(Points!C3:C27,RIGHT(T6,LEN(T6)-3),1),IF(T6&lt;25,INDEX(Points!C3:C27,T6,1)))))</f>
        <v>20</v>
      </c>
      <c r="V6" s="3"/>
      <c r="W6" s="2">
        <f>IF(V6=0,0,IF(V6="DNS",0,IF(LEFT(V6,3)="DNF",INDEX(Points!C3:C27,RIGHT(V6,LEN(V6)-3),1),IF(V6&lt;25,INDEX(Points!C3:C27,V6,1)))))</f>
        <v>0</v>
      </c>
      <c r="X6" s="3">
        <v>2</v>
      </c>
      <c r="Y6" s="2">
        <f>IF(X6=0,0,IF(X6="DNS",0,IF(LEFT(X6,3)="DNF",INDEX(Points!C3:C27,RIGHT(X6,LEN(X6)-3),1),IF(X6&lt;25,INDEX(Points!C3:C27,X6,1)))))</f>
        <v>20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188</v>
      </c>
      <c r="AE6" s="2" t="s">
        <v>45</v>
      </c>
      <c r="AF6" s="2" t="s">
        <v>189</v>
      </c>
    </row>
    <row r="7" spans="1:32" ht="15">
      <c r="A7" s="2">
        <v>2</v>
      </c>
      <c r="B7" s="2">
        <v>6</v>
      </c>
      <c r="C7" s="2">
        <v>123678212947</v>
      </c>
      <c r="D7" s="2" t="s">
        <v>168</v>
      </c>
      <c r="E7" s="2" t="s">
        <v>89</v>
      </c>
      <c r="F7" s="2" t="s">
        <v>173</v>
      </c>
      <c r="G7" s="2">
        <f>I7+K7+M7+O7+Q7+S7+U7+W7+Y7+AA7+AC7</f>
        <v>145</v>
      </c>
      <c r="H7" s="3">
        <v>3</v>
      </c>
      <c r="I7" s="2">
        <f>IF(H7=0,0,IF(H7="DNS",0,IF(LEFT(H7,3)="DNF",INDEX(Points!C3:C27,RIGHT(H7,LEN(H7)-3),1),IF(H7&lt;25,INDEX(Points!C3:C27,H7,1)))))</f>
        <v>18</v>
      </c>
      <c r="J7" s="3">
        <v>1</v>
      </c>
      <c r="K7" s="2">
        <f>IF(J7=0,0,IF(J7="DNS",0,IF(LEFT(J7,3)="DNF",INDEX(Points!C3:C27,RIGHT(J7,LEN(J7)-3),1),IF(J7&lt;25,INDEX(Points!C3:C27,J7,1)))))</f>
        <v>23</v>
      </c>
      <c r="L7" s="3">
        <v>1</v>
      </c>
      <c r="M7" s="2">
        <f>IF(L7=0,0,IF(L7="DNS",0,IF(LEFT(L7,3)="DNF",INDEX(Points!C3:C27,RIGHT(L7,LEN(L7)-3),1),IF(L7&lt;25,INDEX(Points!C3:C27,L7,1)))))</f>
        <v>23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1</v>
      </c>
      <c r="U7" s="2">
        <f>IF(T7=0,0,IF(T7="DNS",0,IF(LEFT(T7,3)="DNF",INDEX(Points!C3:C27,RIGHT(T7,LEN(T7)-3),1),IF(T7&lt;25,INDEX(Points!C3:C27,T7,1)))))</f>
        <v>23</v>
      </c>
      <c r="V7" s="3"/>
      <c r="W7" s="2">
        <f>IF(V7=0,0,IF(V7="DNS",0,IF(LEFT(V7,3)="DNF",INDEX(Points!C3:C27,RIGHT(V7,LEN(V7)-3),1),IF(V7&lt;25,INDEX(Points!C3:C27,V7,1)))))</f>
        <v>0</v>
      </c>
      <c r="X7" s="3">
        <v>3</v>
      </c>
      <c r="Y7" s="2">
        <f>IF(X7=0,0,IF(X7="DNS",0,IF(LEFT(X7,3)="DNF",INDEX(Points!C3:C27,RIGHT(X7,LEN(X7)-3),1),IF(X7&lt;25,INDEX(Points!C3:C27,X7,1)))))</f>
        <v>18</v>
      </c>
      <c r="Z7" s="3"/>
      <c r="AA7" s="2">
        <f>IF(Z7=0,0,IF(Z7="DNS",0,IF(LEFT(Z7,3)="DNF",INDEX(Points!C3:C27,RIGHT(Z7,LEN(Z7)-3),1),IF(Z7&lt;25,INDEX(Points!C3:C27,Z7,1)))))</f>
        <v>0</v>
      </c>
      <c r="AB7" s="3">
        <v>2</v>
      </c>
      <c r="AC7" s="2">
        <f>IF(AB7=0,0,IF(AB7="DNS",0,IF(LEFT(AB7,3)="DNF",INDEX(Points!C3:C27,RIGHT(AB7,LEN(AB7)-3),1),IF(AB7&lt;25,INDEX(Points!C3:C27,AB7,1)))))</f>
        <v>20</v>
      </c>
      <c r="AD7" s="2" t="s">
        <v>40</v>
      </c>
      <c r="AE7" s="2" t="s">
        <v>45</v>
      </c>
      <c r="AF7" s="2" t="s">
        <v>174</v>
      </c>
    </row>
    <row r="8" spans="1:32" ht="15">
      <c r="A8" s="2">
        <v>3</v>
      </c>
      <c r="B8" s="2">
        <v>74</v>
      </c>
      <c r="C8" s="2">
        <v>123678100725</v>
      </c>
      <c r="D8" s="2" t="s">
        <v>168</v>
      </c>
      <c r="E8" s="2" t="s">
        <v>163</v>
      </c>
      <c r="F8" s="2" t="s">
        <v>180</v>
      </c>
      <c r="G8" s="2">
        <f aca="true" t="shared" si="0" ref="G8:G20">I8+K8+M8+O8+Q8+S8+U8+W8+Y8+AA8+AC8</f>
        <v>103</v>
      </c>
      <c r="H8" s="3">
        <v>5</v>
      </c>
      <c r="I8" s="2">
        <f>IF(H8=0,0,IF(H8="DNS",0,IF(LEFT(H8,3)="DNF",INDEX(Points!C3:C27,RIGHT(H8,LEN(H8)-3),1),IF(H8&lt;25,INDEX(Points!C3:C27,H8,1)))))</f>
        <v>14</v>
      </c>
      <c r="J8" s="3">
        <v>7</v>
      </c>
      <c r="K8" s="2">
        <f>IF(J8=0,0,IF(J8="DNS",0,IF(LEFT(J8,3)="DNF",INDEX(Points!C3:C27,RIGHT(J8,LEN(J8)-3),1),IF(J8&lt;25,INDEX(Points!C3:C27,J8,1)))))</f>
        <v>12</v>
      </c>
      <c r="L8" s="3">
        <v>4</v>
      </c>
      <c r="M8" s="2">
        <f>IF(L8=0,0,IF(L8="DNS",0,IF(LEFT(L8,3)="DNF",INDEX(Points!C3:C27,RIGHT(L8,LEN(L8)-3),1),IF(L8&lt;25,INDEX(Points!C3:C27,L8,1)))))</f>
        <v>16</v>
      </c>
      <c r="N8" s="3">
        <v>8</v>
      </c>
      <c r="O8" s="2">
        <f>IF(N8=0,0,IF(N8="DNS",0,IF(LEFT(N8,3)="DNF",INDEX(Points!C3:C27,RIGHT(N8,LEN(N8)-3),1),IF(N8&lt;25,INDEX(Points!C3:C27,N8,1)))))</f>
        <v>11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3</v>
      </c>
      <c r="U8" s="2">
        <f>IF(T8=0,0,IF(T8="DNS",0,IF(LEFT(T8,3)="DNF",INDEX(Points!C3:C27,RIGHT(T8,LEN(T8)-3),1),IF(T8&lt;25,INDEX(Points!C3:C27,T8,1)))))</f>
        <v>18</v>
      </c>
      <c r="V8" s="3"/>
      <c r="W8" s="2">
        <f>IF(V8=0,0,IF(V8="DNS",0,IF(LEFT(V8,3)="DNF",INDEX(Points!C3:C27,RIGHT(V8,LEN(V8)-3),1),IF(V8&lt;25,INDEX(Points!C3:C27,V8,1)))))</f>
        <v>0</v>
      </c>
      <c r="X8" s="3">
        <v>5</v>
      </c>
      <c r="Y8" s="2">
        <f>IF(X8=0,0,IF(X8="DNS",0,IF(LEFT(X8,3)="DNF",INDEX(Points!C3:C27,RIGHT(X8,LEN(X8)-3),1),IF(X8&lt;25,INDEX(Points!C3:C27,X8,1)))))</f>
        <v>14</v>
      </c>
      <c r="Z8" s="3"/>
      <c r="AA8" s="2">
        <f>IF(Z8=0,0,IF(Z8="DNS",0,IF(LEFT(Z8,3)="DNF",INDEX(Points!C3:C27,RIGHT(Z8,LEN(Z8)-3),1),IF(Z8&lt;25,INDEX(Points!C3:C27,Z8,1)))))</f>
        <v>0</v>
      </c>
      <c r="AB8" s="3">
        <v>3</v>
      </c>
      <c r="AC8" s="2">
        <f>IF(AB8=0,0,IF(AB8="DNS",0,IF(LEFT(AB8,3)="DNF",INDEX(Points!C3:C27,RIGHT(AB8,LEN(AB8)-3),1),IF(AB8&lt;25,INDEX(Points!C3:C27,AB8,1)))))</f>
        <v>18</v>
      </c>
      <c r="AD8" s="2" t="s">
        <v>40</v>
      </c>
      <c r="AE8" s="2" t="s">
        <v>181</v>
      </c>
      <c r="AF8" s="2" t="s">
        <v>182</v>
      </c>
    </row>
    <row r="9" spans="1:32" ht="15">
      <c r="A9" s="2">
        <v>4</v>
      </c>
      <c r="B9" s="2">
        <v>290</v>
      </c>
      <c r="C9" s="2">
        <v>123678101531</v>
      </c>
      <c r="D9" s="2" t="s">
        <v>168</v>
      </c>
      <c r="E9" s="2" t="s">
        <v>169</v>
      </c>
      <c r="F9" s="2" t="s">
        <v>170</v>
      </c>
      <c r="G9" s="2">
        <f t="shared" si="0"/>
        <v>94</v>
      </c>
      <c r="H9" s="3">
        <v>6</v>
      </c>
      <c r="I9" s="2">
        <f>IF(H9=0,0,IF(H9="DNS",0,IF(LEFT(H9,3)="DNF",INDEX(Points!C3:C27,RIGHT(H9,LEN(H9)-3),1),IF(H9&lt;25,INDEX(Points!C3:C27,H9,1)))))</f>
        <v>13</v>
      </c>
      <c r="J9" s="3">
        <v>2</v>
      </c>
      <c r="K9" s="2">
        <f>IF(J9=0,0,IF(J9="DNS",0,IF(LEFT(J9,3)="DNF",INDEX(Points!C3:C27,RIGHT(J9,LEN(J9)-3),1),IF(J9&lt;25,INDEX(Points!C3:C27,J9,1)))))</f>
        <v>20</v>
      </c>
      <c r="L9" s="3">
        <v>2</v>
      </c>
      <c r="M9" s="2">
        <f>IF(L9=0,0,IF(L9="DNS",0,IF(LEFT(L9,3)="DNF",INDEX(Points!C3:C27,RIGHT(L9,LEN(L9)-3),1),IF(L9&lt;25,INDEX(Points!C3:C27,L9,1)))))</f>
        <v>20</v>
      </c>
      <c r="N9" s="3">
        <v>3</v>
      </c>
      <c r="O9" s="2">
        <f>IF(N9=0,0,IF(N9="DNS",0,IF(LEFT(N9,3)="DNF",INDEX(Points!C3:C27,RIGHT(N9,LEN(N9)-3),1),IF(N9&lt;25,INDEX(Points!C3:C27,N9,1)))))</f>
        <v>18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6</v>
      </c>
      <c r="U9" s="2">
        <f>IF(T9=0,0,IF(T9="DNS",0,IF(LEFT(T9,3)="DNF",INDEX(Points!C3:C27,RIGHT(T9,LEN(T9)-3),1),IF(T9&lt;25,INDEX(Points!C3:C27,T9,1)))))</f>
        <v>13</v>
      </c>
      <c r="V9" s="3"/>
      <c r="W9" s="2">
        <f>IF(V9=0,0,IF(V9="DNS",0,IF(LEFT(V9,3)="DNF",INDEX(Points!C3:C27,RIGHT(V9,LEN(V9)-3),1),IF(V9&lt;25,INDEX(Points!C3:C27,V9,1)))))</f>
        <v>0</v>
      </c>
      <c r="X9" s="3">
        <v>9</v>
      </c>
      <c r="Y9" s="2">
        <f>IF(X9=0,0,IF(X9="DNS",0,IF(LEFT(X9,3)="DNF",INDEX(Points!C3:C27,RIGHT(X9,LEN(X9)-3),1),IF(X9&lt;25,INDEX(Points!C3:C27,X9,1)))))</f>
        <v>10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171</v>
      </c>
      <c r="AE9" s="2" t="s">
        <v>45</v>
      </c>
      <c r="AF9" s="2" t="s">
        <v>172</v>
      </c>
    </row>
    <row r="10" spans="1:32" ht="15">
      <c r="A10" s="2">
        <v>5</v>
      </c>
      <c r="B10" s="2">
        <v>26</v>
      </c>
      <c r="C10" s="2"/>
      <c r="D10" s="2" t="s">
        <v>168</v>
      </c>
      <c r="E10" s="2" t="s">
        <v>190</v>
      </c>
      <c r="F10" s="2" t="s">
        <v>191</v>
      </c>
      <c r="G10" s="2">
        <f t="shared" si="0"/>
        <v>87</v>
      </c>
      <c r="H10" s="3">
        <v>8</v>
      </c>
      <c r="I10" s="2">
        <f>IF(H10=0,0,IF(H10="DNS",0,IF(LEFT(H10,3)="DNF",INDEX(Points!C3:C27,RIGHT(H10,LEN(H10)-3),1),IF(H10&lt;25,INDEX(Points!C3:C27,H10,1)))))</f>
        <v>11</v>
      </c>
      <c r="J10" s="3">
        <v>9</v>
      </c>
      <c r="K10" s="2">
        <f>IF(J10=0,0,IF(J10="DNS",0,IF(LEFT(J10,3)="DNF",INDEX(Points!C3:C27,RIGHT(J10,LEN(J10)-3),1),IF(J10&lt;25,INDEX(Points!C3:C27,J10,1)))))</f>
        <v>10</v>
      </c>
      <c r="L10" s="3">
        <v>7</v>
      </c>
      <c r="M10" s="2">
        <f>IF(L10=0,0,IF(L10="DNS",0,IF(LEFT(L10,3)="DNF",INDEX(Points!C3:C27,RIGHT(L10,LEN(L10)-3),1),IF(L10&lt;25,INDEX(Points!C3:C27,L10,1)))))</f>
        <v>12</v>
      </c>
      <c r="N10" s="3">
        <v>6</v>
      </c>
      <c r="O10" s="2">
        <f>IF(N10=0,0,IF(N10="DNS",0,IF(LEFT(N10,3)="DNF",INDEX(Points!C3:C27,RIGHT(N10,LEN(N10)-3),1),IF(N10&lt;25,INDEX(Points!C3:C27,N10,1)))))</f>
        <v>13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5</v>
      </c>
      <c r="U10" s="2">
        <f>IF(T10=0,0,IF(T10="DNS",0,IF(LEFT(T10,3)="DNF",INDEX(Points!C3:C27,RIGHT(T10,LEN(T10)-3),1),IF(T10&lt;25,INDEX(Points!C3:C27,T10,1)))))</f>
        <v>14</v>
      </c>
      <c r="V10" s="3"/>
      <c r="W10" s="2">
        <f>IF(V10=0,0,IF(V10="DNS",0,IF(LEFT(V10,3)="DNF",INDEX(Points!C3:C27,RIGHT(V10,LEN(V10)-3),1),IF(V10&lt;25,INDEX(Points!C3:C27,V10,1)))))</f>
        <v>0</v>
      </c>
      <c r="X10" s="3">
        <v>8</v>
      </c>
      <c r="Y10" s="2">
        <f>IF(X10=0,0,IF(X10="DNS",0,IF(LEFT(X10,3)="DNF",INDEX(Points!C3:C27,RIGHT(X10,LEN(X10)-3),1),IF(X10&lt;25,INDEX(Points!C3:C27,X10,1)))))</f>
        <v>11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4</v>
      </c>
      <c r="AC10" s="2">
        <f>IF(AB10=0,0,IF(AB10="DNS",0,IF(LEFT(AB10,3)="DNF",INDEX(Points!C3:C27,RIGHT(AB10,LEN(AB10)-3),1),IF(AB10&lt;25,INDEX(Points!C3:C27,AB10,1)))))</f>
        <v>16</v>
      </c>
      <c r="AD10" s="2" t="s">
        <v>52</v>
      </c>
      <c r="AE10" s="2" t="s">
        <v>45</v>
      </c>
      <c r="AF10" s="2" t="s">
        <v>192</v>
      </c>
    </row>
    <row r="11" spans="1:32" ht="15">
      <c r="A11" s="2">
        <v>6</v>
      </c>
      <c r="B11" s="2">
        <v>38</v>
      </c>
      <c r="C11" s="2">
        <v>123678100930</v>
      </c>
      <c r="D11" s="2" t="s">
        <v>168</v>
      </c>
      <c r="E11" s="2" t="s">
        <v>176</v>
      </c>
      <c r="F11" s="2" t="s">
        <v>128</v>
      </c>
      <c r="G11" s="2">
        <f t="shared" si="0"/>
        <v>78</v>
      </c>
      <c r="H11" s="3">
        <v>11</v>
      </c>
      <c r="I11" s="2">
        <f>IF(H11=0,0,IF(H11="DNS",0,IF(LEFT(H11,3)="DNF",INDEX(Points!C3:C27,RIGHT(H11,LEN(H11)-3),1),IF(H11&lt;25,INDEX(Points!C3:C27,H11,1)))))</f>
        <v>8</v>
      </c>
      <c r="J11" s="3">
        <v>10</v>
      </c>
      <c r="K11" s="2">
        <f>IF(J11=0,0,IF(J11="DNS",0,IF(LEFT(J11,3)="DNF",INDEX(Points!C3:C27,RIGHT(J11,LEN(J11)-3),1),IF(J11&lt;25,INDEX(Points!C3:C27,J11,1)))))</f>
        <v>9</v>
      </c>
      <c r="L11" s="3">
        <v>6</v>
      </c>
      <c r="M11" s="2">
        <f>IF(L11=0,0,IF(L11="DNS",0,IF(LEFT(L11,3)="DNF",INDEX(Points!C3:C27,RIGHT(L11,LEN(L11)-3),1),IF(L11&lt;25,INDEX(Points!C3:C27,L11,1)))))</f>
        <v>13</v>
      </c>
      <c r="N11" s="3">
        <v>4</v>
      </c>
      <c r="O11" s="2">
        <f>IF(N11=0,0,IF(N11="DNS",0,IF(LEFT(N11,3)="DNF",INDEX(Points!C3:C27,RIGHT(N11,LEN(N11)-3),1),IF(N11&lt;25,INDEX(Points!C3:C27,N11,1)))))</f>
        <v>16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9</v>
      </c>
      <c r="U11" s="2">
        <f>IF(T11=0,0,IF(T11="DNS",0,IF(LEFT(T11,3)="DNF",INDEX(Points!C3:C27,RIGHT(T11,LEN(T11)-3),1),IF(T11&lt;25,INDEX(Points!C3:C27,T11,1)))))</f>
        <v>10</v>
      </c>
      <c r="V11" s="3"/>
      <c r="W11" s="2">
        <f>IF(V11=0,0,IF(V11="DNS",0,IF(LEFT(V11,3)="DNF",INDEX(Points!C3:C27,RIGHT(V11,LEN(V11)-3),1),IF(V11&lt;25,INDEX(Points!C3:C27,V11,1)))))</f>
        <v>0</v>
      </c>
      <c r="X11" s="3">
        <v>10</v>
      </c>
      <c r="Y11" s="2">
        <f>IF(X11=0,0,IF(X11="DNS",0,IF(LEFT(X11,3)="DNF",INDEX(Points!C3:C27,RIGHT(X11,LEN(X11)-3),1),IF(X11&lt;25,INDEX(Points!C3:C27,X11,1)))))</f>
        <v>9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6</v>
      </c>
      <c r="AC11" s="2">
        <f>IF(AB11=0,0,IF(AB11="DNS",0,IF(LEFT(AB11,3)="DNF",INDEX(Points!C3:C27,RIGHT(AB11,LEN(AB11)-3),1),IF(AB11&lt;25,INDEX(Points!C3:C27,AB11,1)))))</f>
        <v>13</v>
      </c>
      <c r="AD11" s="2" t="s">
        <v>40</v>
      </c>
      <c r="AE11" s="2" t="s">
        <v>36</v>
      </c>
      <c r="AF11" s="2" t="s">
        <v>177</v>
      </c>
    </row>
    <row r="12" spans="1:32" ht="15">
      <c r="A12" s="2">
        <v>7</v>
      </c>
      <c r="B12" s="2">
        <v>909</v>
      </c>
      <c r="C12" s="2"/>
      <c r="D12" s="2" t="s">
        <v>168</v>
      </c>
      <c r="E12" s="2" t="s">
        <v>198</v>
      </c>
      <c r="F12" s="2" t="s">
        <v>199</v>
      </c>
      <c r="G12" s="2">
        <f t="shared" si="0"/>
        <v>78</v>
      </c>
      <c r="H12" s="3">
        <v>10</v>
      </c>
      <c r="I12" s="2">
        <f>IF(H12=0,0,IF(H12="DNS",0,IF(LEFT(H12,3)="DNF",INDEX(Points!C3:C27,RIGHT(H12,LEN(H12)-3),1),IF(H12&lt;25,INDEX(Points!C3:C27,H12,1)))))</f>
        <v>9</v>
      </c>
      <c r="J12" s="3">
        <v>12</v>
      </c>
      <c r="K12" s="2">
        <f>IF(J12=0,0,IF(J12="DNS",0,IF(LEFT(J12,3)="DNF",INDEX(Points!C3:C27,RIGHT(J12,LEN(J12)-3),1),IF(J12&lt;25,INDEX(Points!C3:C27,J12,1)))))</f>
        <v>7</v>
      </c>
      <c r="L12" s="3">
        <v>9</v>
      </c>
      <c r="M12" s="2">
        <f>IF(L12=0,0,IF(L12="DNS",0,IF(LEFT(L12,3)="DNF",INDEX(Points!C3:C27,RIGHT(L12,LEN(L12)-3),1),IF(L12&lt;25,INDEX(Points!C3:C27,L12,1)))))</f>
        <v>10</v>
      </c>
      <c r="N12" s="3">
        <v>5</v>
      </c>
      <c r="O12" s="2">
        <f>IF(N12=0,0,IF(N12="DNS",0,IF(LEFT(N12,3)="DNF",INDEX(Points!C3:C27,RIGHT(N12,LEN(N12)-3),1),IF(N12&lt;25,INDEX(Points!C3:C27,N12,1)))))</f>
        <v>14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>
        <v>8</v>
      </c>
      <c r="U12" s="2">
        <f>IF(T12=0,0,IF(T12="DNS",0,IF(LEFT(T12,3)="DNF",INDEX(Points!C3:C27,RIGHT(T12,LEN(T12)-3),1),IF(T12&lt;25,INDEX(Points!C3:C27,T12,1)))))</f>
        <v>11</v>
      </c>
      <c r="V12" s="3"/>
      <c r="W12" s="2">
        <f>IF(V12=0,0,IF(V12="DNS",0,IF(LEFT(V12,3)="DNF",INDEX(Points!C3:C27,RIGHT(V12,LEN(V12)-3),1),IF(V12&lt;25,INDEX(Points!C3:C27,V12,1)))))</f>
        <v>0</v>
      </c>
      <c r="X12" s="3">
        <v>6</v>
      </c>
      <c r="Y12" s="2">
        <f>IF(X12=0,0,IF(X12="DNS",0,IF(LEFT(X12,3)="DNF",INDEX(Points!C3:C27,RIGHT(X12,LEN(X12)-3),1),IF(X12&lt;25,INDEX(Points!C3:C27,X12,1)))))</f>
        <v>13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5</v>
      </c>
      <c r="AC12" s="2">
        <f>IF(AB12=0,0,IF(AB12="DNS",0,IF(LEFT(AB12,3)="DNF",INDEX(Points!C3:C27,RIGHT(AB12,LEN(AB12)-3),1),IF(AB12&lt;25,INDEX(Points!C3:C27,AB12,1)))))</f>
        <v>14</v>
      </c>
      <c r="AD12" s="2" t="s">
        <v>200</v>
      </c>
      <c r="AE12" s="2" t="s">
        <v>45</v>
      </c>
      <c r="AF12" s="2" t="s">
        <v>201</v>
      </c>
    </row>
    <row r="13" spans="1:32" ht="15">
      <c r="A13" s="2">
        <v>8</v>
      </c>
      <c r="B13" s="2">
        <v>82</v>
      </c>
      <c r="C13" s="2"/>
      <c r="D13" s="2" t="s">
        <v>168</v>
      </c>
      <c r="E13" s="2" t="s">
        <v>183</v>
      </c>
      <c r="F13" s="2" t="s">
        <v>184</v>
      </c>
      <c r="G13" s="2">
        <f t="shared" si="0"/>
        <v>69</v>
      </c>
      <c r="H13" s="3">
        <v>2</v>
      </c>
      <c r="I13" s="2">
        <f>IF(H13=0,0,IF(H13="DNS",0,IF(LEFT(H13,3)="DNF",INDEX(Points!C3:C27,RIGHT(H13,LEN(H13)-3),1),IF(H13&lt;25,INDEX(Points!C3:C27,H13,1)))))</f>
        <v>20</v>
      </c>
      <c r="J13" s="3">
        <v>8</v>
      </c>
      <c r="K13" s="2">
        <f>IF(J13=0,0,IF(J13="DNS",0,IF(LEFT(J13,3)="DNF",INDEX(Points!C3:C27,RIGHT(J13,LEN(J13)-3),1),IF(J13&lt;25,INDEX(Points!C3:C27,J13,1)))))</f>
        <v>11</v>
      </c>
      <c r="L13" s="3">
        <v>5</v>
      </c>
      <c r="M13" s="2">
        <f>IF(L13=0,0,IF(L13="DNS",0,IF(LEFT(L13,3)="DNF",INDEX(Points!C3:C27,RIGHT(L13,LEN(L13)-3),1),IF(L13&lt;25,INDEX(Points!C3:C27,L13,1)))))</f>
        <v>14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>
        <v>4</v>
      </c>
      <c r="U13" s="2">
        <f>IF(T13=0,0,IF(T13="DNS",0,IF(LEFT(T13,3)="DNF",INDEX(Points!C3:C27,RIGHT(T13,LEN(T13)-3),1),IF(T13&lt;25,INDEX(Points!C3:C27,T13,1)))))</f>
        <v>16</v>
      </c>
      <c r="V13" s="3"/>
      <c r="W13" s="2">
        <f>IF(V13=0,0,IF(V13="DNS",0,IF(LEFT(V13,3)="DNF",INDEX(Points!C3:C27,RIGHT(V13,LEN(V13)-3),1),IF(V13&lt;25,INDEX(Points!C3:C27,V13,1)))))</f>
        <v>0</v>
      </c>
      <c r="X13" s="3">
        <v>11</v>
      </c>
      <c r="Y13" s="2">
        <f>IF(X13=0,0,IF(X13="DNS",0,IF(LEFT(X13,3)="DNF",INDEX(Points!C3:C27,RIGHT(X13,LEN(X13)-3),1),IF(X13&lt;25,INDEX(Points!C3:C27,X13,1)))))</f>
        <v>8</v>
      </c>
      <c r="Z13" s="3"/>
      <c r="AA13" s="2">
        <f>IF(Z13=0,0,IF(Z13="DNS",0,IF(LEFT(Z13,3)="DNF",INDEX(Points!C3:C27,RIGHT(Z13,LEN(Z13)-3),1),IF(Z13&lt;25,INDEX(Points!C3:C27,Z13,1)))))</f>
        <v>0</v>
      </c>
      <c r="AB13" s="3"/>
      <c r="AC13" s="2">
        <f>IF(AB13=0,0,IF(AB13="DNS",0,IF(LEFT(AB13,3)="DNF",INDEX(Points!C3:C27,RIGHT(AB13,LEN(AB13)-3),1),IF(AB13&lt;25,INDEX(Points!C3:C27,AB13,1)))))</f>
        <v>0</v>
      </c>
      <c r="AD13" s="2" t="s">
        <v>40</v>
      </c>
      <c r="AE13" s="2" t="s">
        <v>19</v>
      </c>
      <c r="AF13" s="2" t="s">
        <v>185</v>
      </c>
    </row>
    <row r="14" spans="1:32" ht="15">
      <c r="A14" s="2">
        <v>9</v>
      </c>
      <c r="B14" s="2">
        <v>9</v>
      </c>
      <c r="C14" s="2">
        <v>123678215030</v>
      </c>
      <c r="D14" s="2" t="s">
        <v>168</v>
      </c>
      <c r="E14" s="2" t="s">
        <v>152</v>
      </c>
      <c r="F14" s="2" t="s">
        <v>153</v>
      </c>
      <c r="G14" s="2">
        <f t="shared" si="0"/>
        <v>55</v>
      </c>
      <c r="H14" s="3">
        <v>4</v>
      </c>
      <c r="I14" s="2">
        <f>IF(H14=0,0,IF(H14="DNS",0,IF(LEFT(H14,3)="DNF",INDEX(Points!C3:C27,RIGHT(H14,LEN(H14)-3),1),IF(H14&lt;25,INDEX(Points!C3:C27,H14,1)))))</f>
        <v>16</v>
      </c>
      <c r="J14" s="3">
        <v>4</v>
      </c>
      <c r="K14" s="2">
        <f>IF(J14=0,0,IF(J14="DNS",0,IF(LEFT(J14,3)="DNF",INDEX(Points!C3:C27,RIGHT(J14,LEN(J14)-3),1),IF(J14&lt;25,INDEX(Points!C3:C27,J14,1)))))</f>
        <v>16</v>
      </c>
      <c r="L14" s="3"/>
      <c r="M14" s="2">
        <f>IF(L14=0,0,IF(L14="DNS",0,IF(LEFT(L14,3)="DNF",INDEX(Points!C3:C27,RIGHT(L14,LEN(L14)-3),1),IF(L14&lt;25,INDEX(Points!C3:C27,L14,1)))))</f>
        <v>0</v>
      </c>
      <c r="N14" s="3"/>
      <c r="O14" s="2">
        <f>IF(N14=0,0,IF(N14="DNS",0,IF(LEFT(N14,3)="DNF",INDEX(Points!C3:C27,RIGHT(N14,LEN(N14)-3),1),IF(N14&lt;25,INDEX(Points!C3:C27,N14,1)))))</f>
        <v>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/>
      <c r="U14" s="2">
        <f>IF(T14=0,0,IF(T14="DNS",0,IF(LEFT(T14,3)="DNF",INDEX(Points!C3:C27,RIGHT(T14,LEN(T14)-3),1),IF(T14&lt;25,INDEX(Points!C3:C27,T14,1)))))</f>
        <v>0</v>
      </c>
      <c r="V14" s="3"/>
      <c r="W14" s="2">
        <f>IF(V14=0,0,IF(V14="DNS",0,IF(LEFT(V14,3)="DNF",INDEX(Points!C3:C27,RIGHT(V14,LEN(V14)-3),1),IF(V14&lt;25,INDEX(Points!C3:C27,V14,1)))))</f>
        <v>0</v>
      </c>
      <c r="X14" s="3">
        <v>1</v>
      </c>
      <c r="Y14" s="2">
        <f>IF(X14=0,0,IF(X14="DNS",0,IF(LEFT(X14,3)="DNF",INDEX(Points!C3:C27,RIGHT(X14,LEN(X14)-3),1),IF(X14&lt;25,INDEX(Points!C3:C27,X14,1)))))</f>
        <v>23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154</v>
      </c>
      <c r="AE14" s="2" t="s">
        <v>19</v>
      </c>
      <c r="AF14" s="2" t="s">
        <v>155</v>
      </c>
    </row>
    <row r="15" spans="1:32" ht="15">
      <c r="A15" s="2">
        <v>10</v>
      </c>
      <c r="B15" s="2">
        <v>69</v>
      </c>
      <c r="C15" s="2">
        <v>123678100756</v>
      </c>
      <c r="D15" s="2" t="s">
        <v>168</v>
      </c>
      <c r="E15" s="2" t="s">
        <v>193</v>
      </c>
      <c r="F15" s="2" t="s">
        <v>194</v>
      </c>
      <c r="G15" s="2">
        <f t="shared" si="0"/>
        <v>55</v>
      </c>
      <c r="H15" s="3">
        <v>12</v>
      </c>
      <c r="I15" s="2">
        <f>IF(H15=0,0,IF(H15="DNS",0,IF(LEFT(H15,3)="DNF",INDEX(Points!C3:C27,RIGHT(H15,LEN(H15)-3),1),IF(H15&lt;25,INDEX(Points!C3:C27,H15,1)))))</f>
        <v>7</v>
      </c>
      <c r="J15" s="3">
        <v>11</v>
      </c>
      <c r="K15" s="2">
        <f>IF(J15=0,0,IF(J15="DNS",0,IF(LEFT(J15,3)="DNF",INDEX(Points!C3:C27,RIGHT(J15,LEN(J15)-3),1),IF(J15&lt;25,INDEX(Points!C3:C27,J15,1)))))</f>
        <v>8</v>
      </c>
      <c r="L15" s="3">
        <v>10</v>
      </c>
      <c r="M15" s="2">
        <f>IF(L15=0,0,IF(L15="DNS",0,IF(LEFT(L15,3)="DNF",INDEX(Points!C3:C27,RIGHT(L15,LEN(L15)-3),1),IF(L15&lt;25,INDEX(Points!C3:C27,L15,1)))))</f>
        <v>9</v>
      </c>
      <c r="N15" s="3">
        <v>7</v>
      </c>
      <c r="O15" s="2">
        <f>IF(N15=0,0,IF(N15="DNS",0,IF(LEFT(N15,3)="DNF",INDEX(Points!C3:C27,RIGHT(N15,LEN(N15)-3),1),IF(N15&lt;25,INDEX(Points!C3:C27,N15,1)))))</f>
        <v>12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>
        <v>7</v>
      </c>
      <c r="U15" s="2">
        <f>IF(T15=0,0,IF(T15="DNS",0,IF(LEFT(T15,3)="DNF",INDEX(Points!C3:C27,RIGHT(T15,LEN(T15)-3),1),IF(T15&lt;25,INDEX(Points!C3:C27,T15,1)))))</f>
        <v>12</v>
      </c>
      <c r="V15" s="3"/>
      <c r="W15" s="2">
        <f>IF(V15=0,0,IF(V15="DNS",0,IF(LEFT(V15,3)="DNF",INDEX(Points!C3:C27,RIGHT(V15,LEN(V15)-3),1),IF(V15&lt;25,INDEX(Points!C3:C27,V15,1)))))</f>
        <v>0</v>
      </c>
      <c r="X15" s="3">
        <v>12</v>
      </c>
      <c r="Y15" s="2">
        <f>IF(X15=0,0,IF(X15="DNS",0,IF(LEFT(X15,3)="DNF",INDEX(Points!C3:C27,RIGHT(X15,LEN(X15)-3),1),IF(X15&lt;25,INDEX(Points!C3:C27,X15,1)))))</f>
        <v>7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195</v>
      </c>
      <c r="AE15" s="2" t="s">
        <v>196</v>
      </c>
      <c r="AF15" s="2" t="s">
        <v>197</v>
      </c>
    </row>
    <row r="16" spans="1:32" ht="15">
      <c r="A16" s="2">
        <v>11</v>
      </c>
      <c r="B16" s="2">
        <v>29</v>
      </c>
      <c r="C16" s="2">
        <v>123678100817</v>
      </c>
      <c r="D16" s="2" t="s">
        <v>168</v>
      </c>
      <c r="E16" s="2" t="s">
        <v>100</v>
      </c>
      <c r="F16" s="2" t="s">
        <v>178</v>
      </c>
      <c r="G16" s="2">
        <f t="shared" si="0"/>
        <v>36</v>
      </c>
      <c r="H16" s="3">
        <v>7</v>
      </c>
      <c r="I16" s="2">
        <f>IF(H16=0,0,IF(H16="DNS",0,IF(LEFT(H16,3)="DNF",INDEX(Points!C3:C27,RIGHT(H16,LEN(H16)-3),1),IF(H16&lt;25,INDEX(Points!C3:C27,H16,1)))))</f>
        <v>12</v>
      </c>
      <c r="J16" s="3">
        <v>6</v>
      </c>
      <c r="K16" s="2">
        <f>IF(J16=0,0,IF(J16="DNS",0,IF(LEFT(J16,3)="DNF",INDEX(Points!C3:C27,RIGHT(J16,LEN(J16)-3),1),IF(J16&lt;25,INDEX(Points!C3:C27,J16,1)))))</f>
        <v>13</v>
      </c>
      <c r="L16" s="3">
        <v>8</v>
      </c>
      <c r="M16" s="2">
        <f>IF(L16=0,0,IF(L16="DNS",0,IF(LEFT(L16,3)="DNF",INDEX(Points!C3:C27,RIGHT(L16,LEN(L16)-3),1),IF(L16&lt;25,INDEX(Points!C3:C27,L16,1)))))</f>
        <v>11</v>
      </c>
      <c r="N16" s="3"/>
      <c r="O16" s="2">
        <f>IF(N16=0,0,IF(N16="DNS",0,IF(LEFT(N16,3)="DNF",INDEX(Points!C3:C27,RIGHT(N16,LEN(N16)-3),1),IF(N16&lt;25,INDEX(Points!C3:C27,N16,1)))))</f>
        <v>0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/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40</v>
      </c>
      <c r="AE16" s="2" t="s">
        <v>45</v>
      </c>
      <c r="AF16" s="2" t="s">
        <v>179</v>
      </c>
    </row>
    <row r="17" spans="1:32" ht="15">
      <c r="A17" s="2">
        <v>12</v>
      </c>
      <c r="B17" s="2">
        <v>119</v>
      </c>
      <c r="C17" s="2">
        <v>123678212527</v>
      </c>
      <c r="D17" s="2" t="s">
        <v>168</v>
      </c>
      <c r="E17" s="2" t="s">
        <v>136</v>
      </c>
      <c r="F17" s="2" t="s">
        <v>17</v>
      </c>
      <c r="G17" s="2">
        <f t="shared" si="0"/>
        <v>30</v>
      </c>
      <c r="H17" s="3"/>
      <c r="I17" s="2">
        <f>IF(H17=0,0,IF(H17="DNS",0,IF(LEFT(H17,3)="DNF",INDEX(Points!C3:C27,RIGHT(H17,LEN(H17)-3),1),IF(H17&lt;25,INDEX(Points!C3:C27,H17,1)))))</f>
        <v>0</v>
      </c>
      <c r="J17" s="3">
        <v>5</v>
      </c>
      <c r="K17" s="2">
        <f>IF(J17=0,0,IF(J17="DNS",0,IF(LEFT(J17,3)="DNF",INDEX(Points!C3:C27,RIGHT(J17,LEN(J17)-3),1),IF(J17&lt;25,INDEX(Points!C3:C27,J17,1)))))</f>
        <v>14</v>
      </c>
      <c r="L17" s="3"/>
      <c r="M17" s="2">
        <f>IF(L17=0,0,IF(L17="DNS",0,IF(LEFT(L17,3)="DNF",INDEX(Points!C3:C27,RIGHT(L17,LEN(L17)-3),1),IF(L17&lt;25,INDEX(Points!C3:C27,L17,1)))))</f>
        <v>0</v>
      </c>
      <c r="N17" s="3"/>
      <c r="O17" s="2">
        <f>IF(N17=0,0,IF(N17="DNS",0,IF(LEFT(N17,3)="DNF",INDEX(Points!C3:C27,RIGHT(N17,LEN(N17)-3),1),IF(N17&lt;25,INDEX(Points!C3:C27,N17,1)))))</f>
        <v>0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>
        <v>4</v>
      </c>
      <c r="Y17" s="2">
        <f>IF(X17=0,0,IF(X17="DNS",0,IF(LEFT(X17,3)="DNF",INDEX(Points!C3:C27,RIGHT(X17,LEN(X17)-3),1),IF(X17&lt;25,INDEX(Points!C3:C27,X17,1)))))</f>
        <v>16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 t="s">
        <v>90</v>
      </c>
      <c r="AE17" s="2" t="s">
        <v>45</v>
      </c>
      <c r="AF17" s="2" t="s">
        <v>175</v>
      </c>
    </row>
    <row r="18" spans="1:32" ht="15">
      <c r="A18" s="2">
        <v>13</v>
      </c>
      <c r="B18" s="2">
        <v>42</v>
      </c>
      <c r="C18" s="2"/>
      <c r="D18" s="2" t="s">
        <v>168</v>
      </c>
      <c r="E18" s="2" t="s">
        <v>207</v>
      </c>
      <c r="F18" s="2" t="s">
        <v>208</v>
      </c>
      <c r="G18" s="2">
        <f t="shared" si="0"/>
        <v>20</v>
      </c>
      <c r="H18" s="3"/>
      <c r="I18" s="2">
        <f>IF(H18=0,0,IF(H18="DNS",0,IF(LEFT(H18,3)="DNF",INDEX(Points!C3:C27,RIGHT(H18,LEN(H18)-3),1),IF(H18&lt;25,INDEX(Points!C3:C27,H18,1)))))</f>
        <v>0</v>
      </c>
      <c r="J18" s="3"/>
      <c r="K18" s="2">
        <f>IF(J18=0,0,IF(J18="DNS",0,IF(LEFT(J18,3)="DNF",INDEX(Points!C3:C27,RIGHT(J18,LEN(J18)-3),1),IF(J18&lt;25,INDEX(Points!C3:C27,J18,1)))))</f>
        <v>0</v>
      </c>
      <c r="L18" s="3">
        <v>11</v>
      </c>
      <c r="M18" s="2">
        <f>IF(L18=0,0,IF(L18="DNS",0,IF(LEFT(L18,3)="DNF",INDEX(Points!C3:C27,RIGHT(L18,LEN(L18)-3),1),IF(L18&lt;25,INDEX(Points!C3:C27,L18,1)))))</f>
        <v>8</v>
      </c>
      <c r="N18" s="3"/>
      <c r="O18" s="2">
        <f>IF(N18=0,0,IF(N18="DNS",0,IF(LEFT(N18,3)="DNF",INDEX(Points!C3:C27,RIGHT(N18,LEN(N18)-3),1),IF(N18&lt;25,INDEX(Points!C3:C27,N18,1)))))</f>
        <v>0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/>
      <c r="U18" s="2">
        <f>IF(T18=0,0,IF(T18="DNS",0,IF(LEFT(T18,3)="DNF",INDEX(Points!C3:C27,RIGHT(T18,LEN(T18)-3),1),IF(T18&lt;25,INDEX(Points!C3:C27,T18,1)))))</f>
        <v>0</v>
      </c>
      <c r="V18" s="3"/>
      <c r="W18" s="2">
        <f>IF(V18=0,0,IF(V18="DNS",0,IF(LEFT(V18,3)="DNF",INDEX(Points!C3:C27,RIGHT(V18,LEN(V18)-3),1),IF(V18&lt;25,INDEX(Points!C3:C27,V18,1)))))</f>
        <v>0</v>
      </c>
      <c r="X18" s="3">
        <v>7</v>
      </c>
      <c r="Y18" s="2">
        <f>IF(X18=0,0,IF(X18="DNS",0,IF(LEFT(X18,3)="DNF",INDEX(Points!C3:C27,RIGHT(X18,LEN(X18)-3),1),IF(X18&lt;25,INDEX(Points!C3:C27,X18,1)))))</f>
        <v>12</v>
      </c>
      <c r="Z18" s="3"/>
      <c r="AA18" s="2">
        <f>IF(Z18=0,0,IF(Z18="DNS",0,IF(LEFT(Z18,3)="DNF",INDEX(Points!C3:C27,RIGHT(Z18,LEN(Z18)-3),1),IF(Z18&lt;25,INDEX(Points!C3:C27,Z18,1)))))</f>
        <v>0</v>
      </c>
      <c r="AB18" s="3"/>
      <c r="AC18" s="2">
        <f>IF(AB18=0,0,IF(AB18="DNS",0,IF(LEFT(AB18,3)="DNF",INDEX(Points!C3:C27,RIGHT(AB18,LEN(AB18)-3),1),IF(AB18&lt;25,INDEX(Points!C3:C27,AB18,1)))))</f>
        <v>0</v>
      </c>
      <c r="AD18" s="2" t="s">
        <v>40</v>
      </c>
      <c r="AE18" s="2"/>
      <c r="AF18" s="2" t="s">
        <v>209</v>
      </c>
    </row>
    <row r="19" spans="1:32" ht="15">
      <c r="A19" s="2">
        <v>14</v>
      </c>
      <c r="B19" s="2">
        <v>632</v>
      </c>
      <c r="C19" s="2"/>
      <c r="D19" s="2" t="s">
        <v>168</v>
      </c>
      <c r="E19" s="2" t="s">
        <v>190</v>
      </c>
      <c r="F19" s="2" t="s">
        <v>210</v>
      </c>
      <c r="G19" s="2">
        <f t="shared" si="0"/>
        <v>12</v>
      </c>
      <c r="H19" s="3"/>
      <c r="I19" s="2">
        <f>IF(H19=0,0,IF(H19="DNS",0,IF(LEFT(H19,3)="DNF",INDEX(Points!C3:C27,RIGHT(H19,LEN(H19)-3),1),IF(H19&lt;25,INDEX(Points!C3:C27,H19,1)))))</f>
        <v>0</v>
      </c>
      <c r="J19" s="3"/>
      <c r="K19" s="2">
        <f>IF(J19=0,0,IF(J19="DNS",0,IF(LEFT(J19,3)="DNF",INDEX(Points!C3:C27,RIGHT(J19,LEN(J19)-3),1),IF(J19&lt;25,INDEX(Points!C3:C27,J19,1)))))</f>
        <v>0</v>
      </c>
      <c r="L19" s="3"/>
      <c r="M19" s="2">
        <f>IF(L19=0,0,IF(L19="DNS",0,IF(LEFT(L19,3)="DNF",INDEX(Points!C3:C27,RIGHT(L19,LEN(L19)-3),1),IF(L19&lt;25,INDEX(Points!C3:C27,L19,1)))))</f>
        <v>0</v>
      </c>
      <c r="N19" s="3"/>
      <c r="O19" s="2">
        <f>IF(N19=0,0,IF(N19="DNS",0,IF(LEFT(N19,3)="DNF",INDEX(Points!C3:C27,RIGHT(N19,LEN(N19)-3),1),IF(N19&lt;25,INDEX(Points!C3:C27,N19,1)))))</f>
        <v>0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/>
      <c r="U19" s="2">
        <f>IF(T19=0,0,IF(T19="DNS",0,IF(LEFT(T19,3)="DNF",INDEX(Points!C3:C27,RIGHT(T19,LEN(T19)-3),1),IF(T19&lt;25,INDEX(Points!C3:C27,T19,1)))))</f>
        <v>0</v>
      </c>
      <c r="V19" s="3"/>
      <c r="W19" s="2">
        <f>IF(V19=0,0,IF(V19="DNS",0,IF(LEFT(V19,3)="DNF",INDEX(Points!C3:C27,RIGHT(V19,LEN(V19)-3),1),IF(V19&lt;25,INDEX(Points!C3:C27,V19,1)))))</f>
        <v>0</v>
      </c>
      <c r="X19" s="3"/>
      <c r="Y19" s="2">
        <f>IF(X19=0,0,IF(X19="DNS",0,IF(LEFT(X19,3)="DNF",INDEX(Points!C3:C27,RIGHT(X19,LEN(X19)-3),1),IF(X19&lt;25,INDEX(Points!C3:C27,X19,1)))))</f>
        <v>0</v>
      </c>
      <c r="Z19" s="3"/>
      <c r="AA19" s="2">
        <f>IF(Z19=0,0,IF(Z19="DNS",0,IF(LEFT(Z19,3)="DNF",INDEX(Points!C3:C27,RIGHT(Z19,LEN(Z19)-3),1),IF(Z19&lt;25,INDEX(Points!C3:C27,Z19,1)))))</f>
        <v>0</v>
      </c>
      <c r="AB19" s="3">
        <v>7</v>
      </c>
      <c r="AC19" s="2">
        <f>IF(AB19=0,0,IF(AB19="DNS",0,IF(LEFT(AB19,3)="DNF",INDEX(Points!C3:C27,RIGHT(AB19,LEN(AB19)-3),1),IF(AB19&lt;25,INDEX(Points!C3:C27,AB19,1)))))</f>
        <v>12</v>
      </c>
      <c r="AD19" s="2" t="s">
        <v>211</v>
      </c>
      <c r="AE19" s="2"/>
      <c r="AF19" s="2"/>
    </row>
    <row r="20" spans="1:32" ht="15">
      <c r="A20" s="2">
        <v>15</v>
      </c>
      <c r="B20" s="2">
        <v>391</v>
      </c>
      <c r="C20" s="2"/>
      <c r="D20" s="2" t="s">
        <v>168</v>
      </c>
      <c r="E20" s="2" t="s">
        <v>202</v>
      </c>
      <c r="F20" s="2" t="s">
        <v>203</v>
      </c>
      <c r="G20" s="2">
        <f t="shared" si="0"/>
        <v>10</v>
      </c>
      <c r="H20" s="3">
        <v>9</v>
      </c>
      <c r="I20" s="2">
        <f>IF(H20=0,0,IF(H20="DNS",0,IF(LEFT(H20,3)="DNF",INDEX(Points!C3:C27,RIGHT(H20,LEN(H20)-3),1),IF(H20&lt;25,INDEX(Points!C3:C27,H20,1)))))</f>
        <v>10</v>
      </c>
      <c r="J20" s="3"/>
      <c r="K20" s="2">
        <f>IF(J20=0,0,IF(J20="DNS",0,IF(LEFT(J20,3)="DNF",INDEX(Points!C3:C27,RIGHT(J20,LEN(J20)-3),1),IF(J20&lt;25,INDEX(Points!C3:C27,J20,1)))))</f>
        <v>0</v>
      </c>
      <c r="L20" s="3"/>
      <c r="M20" s="2">
        <f>IF(L20=0,0,IF(L20="DNS",0,IF(LEFT(L20,3)="DNF",INDEX(Points!C3:C27,RIGHT(L20,LEN(L20)-3),1),IF(L20&lt;25,INDEX(Points!C3:C27,L20,1)))))</f>
        <v>0</v>
      </c>
      <c r="N20" s="3"/>
      <c r="O20" s="2">
        <f>IF(N20=0,0,IF(N20="DNS",0,IF(LEFT(N20,3)="DNF",INDEX(Points!C3:C27,RIGHT(N20,LEN(N20)-3),1),IF(N20&lt;25,INDEX(Points!C3:C27,N20,1)))))</f>
        <v>0</v>
      </c>
      <c r="P20" s="3"/>
      <c r="Q20" s="2">
        <f>IF(P20=0,0,IF(P20="DNS",0,IF(LEFT(P20,3)="DNF",INDEX(Points!C3:C27,RIGHT(P20,LEN(P20)-3),1),IF(P20&lt;25,INDEX(Points!C3:C27,P20,1)))))</f>
        <v>0</v>
      </c>
      <c r="R20" s="3"/>
      <c r="S20" s="2">
        <f>IF(R20=0,0,IF(R20="DNS",0,IF(LEFT(R20,3)="DNF",INDEX(Points!C3:C27,RIGHT(R20,LEN(R20)-3),1),IF(R20&lt;25,INDEX(Points!C3:C27,R20,1)))))</f>
        <v>0</v>
      </c>
      <c r="T20" s="3"/>
      <c r="U20" s="2">
        <f>IF(T20=0,0,IF(T20="DNS",0,IF(LEFT(T20,3)="DNF",INDEX(Points!C3:C27,RIGHT(T20,LEN(T20)-3),1),IF(T20&lt;25,INDEX(Points!C3:C27,T20,1)))))</f>
        <v>0</v>
      </c>
      <c r="V20" s="3"/>
      <c r="W20" s="2">
        <f>IF(V20=0,0,IF(V20="DNS",0,IF(LEFT(V20,3)="DNF",INDEX(Points!C3:C27,RIGHT(V20,LEN(V20)-3),1),IF(V20&lt;25,INDEX(Points!C3:C27,V20,1)))))</f>
        <v>0</v>
      </c>
      <c r="X20" s="3"/>
      <c r="Y20" s="2">
        <f>IF(X20=0,0,IF(X20="DNS",0,IF(LEFT(X20,3)="DNF",INDEX(Points!C3:C27,RIGHT(X20,LEN(X20)-3),1),IF(X20&lt;25,INDEX(Points!C3:C27,X20,1)))))</f>
        <v>0</v>
      </c>
      <c r="Z20" s="3"/>
      <c r="AA20" s="2">
        <f>IF(Z20=0,0,IF(Z20="DNS",0,IF(LEFT(Z20,3)="DNF",INDEX(Points!C3:C27,RIGHT(Z20,LEN(Z20)-3),1),IF(Z20&lt;25,INDEX(Points!C3:C27,Z20,1)))))</f>
        <v>0</v>
      </c>
      <c r="AB20" s="3"/>
      <c r="AC20" s="2">
        <f>IF(AB20=0,0,IF(AB20="DNS",0,IF(LEFT(AB20,3)="DNF",INDEX(Points!C3:C27,RIGHT(AB20,LEN(AB20)-3),1),IF(AB20&lt;25,INDEX(Points!C3:C27,AB20,1)))))</f>
        <v>0</v>
      </c>
      <c r="AD20" s="2" t="s">
        <v>204</v>
      </c>
      <c r="AE20" s="2" t="s">
        <v>205</v>
      </c>
      <c r="AF20" s="2" t="s">
        <v>206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15</v>
      </c>
      <c r="C6" s="2">
        <v>9056870945</v>
      </c>
      <c r="D6" s="2" t="s">
        <v>88</v>
      </c>
      <c r="E6" s="2" t="s">
        <v>53</v>
      </c>
      <c r="F6" s="2" t="s">
        <v>117</v>
      </c>
      <c r="G6" s="2">
        <f aca="true" t="shared" si="0" ref="G6:G29">I6+K6+M6+O6+Q6+S6+U6+W6+Y6+AA6+AC6</f>
        <v>129</v>
      </c>
      <c r="H6" s="3">
        <v>3</v>
      </c>
      <c r="I6" s="2">
        <f>IF(H6=0,0,IF(H6="DNS",0,IF(LEFT(H6,3)="DNF",INDEX(Points!C3:C27,RIGHT(H6,LEN(H6)-3),1),IF(H6&lt;25,INDEX(Points!C3:C27,H6,1)))))</f>
        <v>18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>
        <v>6</v>
      </c>
      <c r="M6" s="2">
        <f>IF(L6=0,0,IF(L6="DNS",0,IF(LEFT(L6,3)="DNF",INDEX(Points!C3:C27,RIGHT(L6,LEN(L6)-3),1),IF(L6&lt;25,INDEX(Points!C3:C27,L6,1)))))</f>
        <v>13</v>
      </c>
      <c r="N6" s="3">
        <v>4</v>
      </c>
      <c r="O6" s="2">
        <f>IF(N6=0,0,IF(N6="DNS",0,IF(LEFT(N6,3)="DNF",INDEX(Points!C3:C27,RIGHT(N6,LEN(N6)-3),1),IF(N6&lt;25,INDEX(Points!C3:C27,N6,1)))))</f>
        <v>16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4</v>
      </c>
      <c r="U6" s="2">
        <f>IF(T6=0,0,IF(T6="DNS",0,IF(LEFT(T6,3)="DNF",INDEX(Points!C3:C27,RIGHT(T6,LEN(T6)-3),1),IF(T6&lt;25,INDEX(Points!C3:C27,T6,1)))))</f>
        <v>16</v>
      </c>
      <c r="V6" s="3"/>
      <c r="W6" s="2">
        <f>IF(V6=0,0,IF(V6="DNS",0,IF(LEFT(V6,3)="DNF",INDEX(Points!C3:C27,RIGHT(V6,LEN(V6)-3),1),IF(V6&lt;25,INDEX(Points!C3:C27,V6,1)))))</f>
        <v>0</v>
      </c>
      <c r="X6" s="3">
        <v>2</v>
      </c>
      <c r="Y6" s="2">
        <f>IF(X6=0,0,IF(X6="DNS",0,IF(LEFT(X6,3)="DNF",INDEX(Points!C3:C27,RIGHT(X6,LEN(X6)-3),1),IF(X6&lt;25,INDEX(Points!C3:C27,X6,1)))))</f>
        <v>20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118</v>
      </c>
      <c r="AE6" s="2" t="s">
        <v>45</v>
      </c>
      <c r="AF6" s="2"/>
    </row>
    <row r="7" spans="1:32" ht="15">
      <c r="A7" s="2">
        <v>2</v>
      </c>
      <c r="B7" s="2">
        <v>22</v>
      </c>
      <c r="C7" s="2">
        <v>123678100510</v>
      </c>
      <c r="D7" s="2" t="s">
        <v>88</v>
      </c>
      <c r="E7" s="2" t="s">
        <v>136</v>
      </c>
      <c r="F7" s="2" t="s">
        <v>134</v>
      </c>
      <c r="G7" s="2">
        <f>I7+K7+M7+O7+Q7+S7+U7+W7+Y7+AA7+AC7</f>
        <v>122</v>
      </c>
      <c r="H7" s="3">
        <v>1</v>
      </c>
      <c r="I7" s="2">
        <f>IF(H7=0,0,IF(H7="DNS",0,IF(LEFT(H7,3)="DNF",INDEX(Points!C3:C27,RIGHT(H7,LEN(H7)-3),1),IF(H7&lt;25,INDEX(Points!C3:C27,H7,1)))))</f>
        <v>23</v>
      </c>
      <c r="J7" s="3">
        <v>2</v>
      </c>
      <c r="K7" s="2">
        <f>IF(J7=0,0,IF(J7="DNS",0,IF(LEFT(J7,3)="DNF",INDEX(Points!C3:C27,RIGHT(J7,LEN(J7)-3),1),IF(J7&lt;25,INDEX(Points!C3:C27,J7,1)))))</f>
        <v>20</v>
      </c>
      <c r="L7" s="3">
        <v>2</v>
      </c>
      <c r="M7" s="2">
        <f>IF(L7=0,0,IF(L7="DNS",0,IF(LEFT(L7,3)="DNF",INDEX(Points!C3:C27,RIGHT(L7,LEN(L7)-3),1),IF(L7&lt;25,INDEX(Points!C3:C27,L7,1)))))</f>
        <v>20</v>
      </c>
      <c r="N7" s="3">
        <v>3</v>
      </c>
      <c r="O7" s="2">
        <f>IF(N7=0,0,IF(N7="DNS",0,IF(LEFT(N7,3)="DNF",INDEX(Points!C3:C27,RIGHT(N7,LEN(N7)-3),1),IF(N7&lt;25,INDEX(Points!C3:C27,N7,1)))))</f>
        <v>18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/>
      <c r="U7" s="2">
        <f>IF(T7=0,0,IF(T7="DNS",0,IF(LEFT(T7,3)="DNF",INDEX(Points!C3:C27,RIGHT(T7,LEN(T7)-3),1),IF(T7&lt;25,INDEX(Points!C3:C27,T7,1)))))</f>
        <v>0</v>
      </c>
      <c r="V7" s="3"/>
      <c r="W7" s="2">
        <f>IF(V7=0,0,IF(V7="DNS",0,IF(LEFT(V7,3)="DNF",INDEX(Points!C3:C27,RIGHT(V7,LEN(V7)-3),1),IF(V7&lt;25,INDEX(Points!C3:C27,V7,1)))))</f>
        <v>0</v>
      </c>
      <c r="X7" s="3">
        <v>1</v>
      </c>
      <c r="Y7" s="2">
        <f>IF(X7=0,0,IF(X7="DNS",0,IF(LEFT(X7,3)="DNF",INDEX(Points!C3:C27,RIGHT(X7,LEN(X7)-3),1),IF(X7&lt;25,INDEX(Points!C3:C27,X7,1)))))</f>
        <v>23</v>
      </c>
      <c r="Z7" s="3"/>
      <c r="AA7" s="2">
        <f>IF(Z7=0,0,IF(Z7="DNS",0,IF(LEFT(Z7,3)="DNF",INDEX(Points!C3:C27,RIGHT(Z7,LEN(Z7)-3),1),IF(Z7&lt;25,INDEX(Points!C3:C27,Z7,1)))))</f>
        <v>0</v>
      </c>
      <c r="AB7" s="3">
        <v>3</v>
      </c>
      <c r="AC7" s="2">
        <f>IF(AB7=0,0,IF(AB7="DNS",0,IF(LEFT(AB7,3)="DNF",INDEX(Points!C3:C27,RIGHT(AB7,LEN(AB7)-3),1),IF(AB7&lt;25,INDEX(Points!C3:C27,AB7,1)))))</f>
        <v>18</v>
      </c>
      <c r="AD7" s="2" t="s">
        <v>40</v>
      </c>
      <c r="AE7" s="2" t="s">
        <v>45</v>
      </c>
      <c r="AF7" s="2" t="s">
        <v>137</v>
      </c>
    </row>
    <row r="8" spans="1:32" ht="15">
      <c r="A8" s="2">
        <v>3</v>
      </c>
      <c r="B8" s="2">
        <v>91</v>
      </c>
      <c r="C8" s="2">
        <v>123678212534</v>
      </c>
      <c r="D8" s="2" t="s">
        <v>88</v>
      </c>
      <c r="E8" s="2" t="s">
        <v>89</v>
      </c>
      <c r="F8" s="2" t="s">
        <v>17</v>
      </c>
      <c r="G8" s="2">
        <f>I8+K8+M8+O8+Q8+S8+U8+W8+Y8+AA8+AC8</f>
        <v>122</v>
      </c>
      <c r="H8" s="3">
        <v>4</v>
      </c>
      <c r="I8" s="2">
        <f>IF(H8=0,0,IF(H8="DNS",0,IF(LEFT(H8,3)="DNF",INDEX(Points!C3:C27,RIGHT(H8,LEN(H8)-3),1),IF(H8&lt;25,INDEX(Points!C3:C27,H8,1)))))</f>
        <v>16</v>
      </c>
      <c r="J8" s="3">
        <v>4</v>
      </c>
      <c r="K8" s="2">
        <f>IF(J8=0,0,IF(J8="DNS",0,IF(LEFT(J8,3)="DNF",INDEX(Points!C3:C27,RIGHT(J8,LEN(J8)-3),1),IF(J8&lt;25,INDEX(Points!C3:C27,J8,1)))))</f>
        <v>16</v>
      </c>
      <c r="L8" s="3">
        <v>4</v>
      </c>
      <c r="M8" s="2">
        <f>IF(L8=0,0,IF(L8="DNS",0,IF(LEFT(L8,3)="DNF",INDEX(Points!C3:C27,RIGHT(L8,LEN(L8)-3),1),IF(L8&lt;25,INDEX(Points!C3:C27,L8,1)))))</f>
        <v>16</v>
      </c>
      <c r="N8" s="3">
        <v>1</v>
      </c>
      <c r="O8" s="2">
        <f>IF(N8=0,0,IF(N8="DNS",0,IF(LEFT(N8,3)="DNF",INDEX(Points!C3:C27,RIGHT(N8,LEN(N8)-3),1),IF(N8&lt;25,INDEX(Points!C3:C27,N8,1)))))</f>
        <v>23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2</v>
      </c>
      <c r="U8" s="2">
        <f>IF(T8=0,0,IF(T8="DNS",0,IF(LEFT(T8,3)="DNF",INDEX(Points!C3:C27,RIGHT(T8,LEN(T8)-3),1),IF(T8&lt;25,INDEX(Points!C3:C27,T8,1)))))</f>
        <v>20</v>
      </c>
      <c r="V8" s="3"/>
      <c r="W8" s="2">
        <f>IF(V8=0,0,IF(V8="DNS",0,IF(LEFT(V8,3)="DNF",INDEX(Points!C3:C27,RIGHT(V8,LEN(V8)-3),1),IF(V8&lt;25,INDEX(Points!C3:C27,V8,1)))))</f>
        <v>0</v>
      </c>
      <c r="X8" s="3">
        <v>3</v>
      </c>
      <c r="Y8" s="2">
        <f>IF(X8=0,0,IF(X8="DNS",0,IF(LEFT(X8,3)="DNF",INDEX(Points!C3:C27,RIGHT(X8,LEN(X8)-3),1),IF(X8&lt;25,INDEX(Points!C3:C27,X8,1)))))</f>
        <v>18</v>
      </c>
      <c r="Z8" s="3"/>
      <c r="AA8" s="2">
        <f>IF(Z8=0,0,IF(Z8="DNS",0,IF(LEFT(Z8,3)="DNF",INDEX(Points!C3:C27,RIGHT(Z8,LEN(Z8)-3),1),IF(Z8&lt;25,INDEX(Points!C3:C27,Z8,1)))))</f>
        <v>0</v>
      </c>
      <c r="AB8" s="3">
        <v>6</v>
      </c>
      <c r="AC8" s="2">
        <f>IF(AB8=0,0,IF(AB8="DNS",0,IF(LEFT(AB8,3)="DNF",INDEX(Points!C3:C27,RIGHT(AB8,LEN(AB8)-3),1),IF(AB8&lt;25,INDEX(Points!C3:C27,AB8,1)))))</f>
        <v>13</v>
      </c>
      <c r="AD8" s="2" t="s">
        <v>90</v>
      </c>
      <c r="AE8" s="2" t="s">
        <v>91</v>
      </c>
      <c r="AF8" s="2" t="s">
        <v>92</v>
      </c>
    </row>
    <row r="9" spans="1:32" ht="15">
      <c r="A9" s="2">
        <v>4</v>
      </c>
      <c r="B9" s="2">
        <v>53</v>
      </c>
      <c r="C9" s="2">
        <v>123678212893</v>
      </c>
      <c r="D9" s="2" t="s">
        <v>88</v>
      </c>
      <c r="E9" s="2" t="s">
        <v>138</v>
      </c>
      <c r="F9" s="2" t="s">
        <v>139</v>
      </c>
      <c r="G9" s="2">
        <f t="shared" si="0"/>
        <v>106</v>
      </c>
      <c r="H9" s="3">
        <v>2</v>
      </c>
      <c r="I9" s="2">
        <f>IF(H9=0,0,IF(H9="DNS",0,IF(LEFT(H9,3)="DNF",INDEX(Points!C3:C27,RIGHT(H9,LEN(H9)-3),1),IF(H9&lt;25,INDEX(Points!C3:C27,H9,1)))))</f>
        <v>20</v>
      </c>
      <c r="J9" s="3">
        <v>3</v>
      </c>
      <c r="K9" s="2">
        <f>IF(J9=0,0,IF(J9="DNS",0,IF(LEFT(J9,3)="DNF",INDEX(Points!C3:C27,RIGHT(J9,LEN(J9)-3),1),IF(J9&lt;25,INDEX(Points!C3:C27,J9,1)))))</f>
        <v>18</v>
      </c>
      <c r="L9" s="3">
        <v>1</v>
      </c>
      <c r="M9" s="2">
        <f>IF(L9=0,0,IF(L9="DNS",0,IF(LEFT(L9,3)="DNF",INDEX(Points!C3:C27,RIGHT(L9,LEN(L9)-3),1),IF(L9&lt;25,INDEX(Points!C3:C27,L9,1)))))</f>
        <v>23</v>
      </c>
      <c r="N9" s="3">
        <v>8</v>
      </c>
      <c r="O9" s="2">
        <f>IF(N9=0,0,IF(N9="DNS",0,IF(LEFT(N9,3)="DNF",INDEX(Points!C3:C27,RIGHT(N9,LEN(N9)-3),1),IF(N9&lt;25,INDEX(Points!C3:C27,N9,1)))))</f>
        <v>11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3</v>
      </c>
      <c r="U9" s="2">
        <f>IF(T9=0,0,IF(T9="DNS",0,IF(LEFT(T9,3)="DNF",INDEX(Points!C3:C27,RIGHT(T9,LEN(T9)-3),1),IF(T9&lt;25,INDEX(Points!C3:C27,T9,1)))))</f>
        <v>18</v>
      </c>
      <c r="V9" s="3"/>
      <c r="W9" s="2">
        <f>IF(V9=0,0,IF(V9="DNS",0,IF(LEFT(V9,3)="DNF",INDEX(Points!C3:C27,RIGHT(V9,LEN(V9)-3),1),IF(V9&lt;25,INDEX(Points!C3:C27,V9,1)))))</f>
        <v>0</v>
      </c>
      <c r="X9" s="3">
        <v>4</v>
      </c>
      <c r="Y9" s="2">
        <f>IF(X9=0,0,IF(X9="DNS",0,IF(LEFT(X9,3)="DNF",INDEX(Points!C3:C27,RIGHT(X9,LEN(X9)-3),1),IF(X9&lt;25,INDEX(Points!C3:C27,X9,1)))))</f>
        <v>16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67</v>
      </c>
      <c r="AE9" s="2" t="s">
        <v>45</v>
      </c>
      <c r="AF9" s="2" t="s">
        <v>140</v>
      </c>
    </row>
    <row r="10" spans="1:32" ht="15">
      <c r="A10" s="2">
        <v>5</v>
      </c>
      <c r="B10" s="2">
        <v>73</v>
      </c>
      <c r="C10" s="2"/>
      <c r="D10" s="2" t="s">
        <v>88</v>
      </c>
      <c r="E10" s="2" t="s">
        <v>105</v>
      </c>
      <c r="F10" s="2" t="s">
        <v>130</v>
      </c>
      <c r="G10" s="2">
        <f t="shared" si="0"/>
        <v>89</v>
      </c>
      <c r="H10" s="3"/>
      <c r="I10" s="2">
        <f>IF(H10=0,0,IF(H10="DNS",0,IF(LEFT(H10,3)="DNF",INDEX(Points!C3:C27,RIGHT(H10,LEN(H10)-3),1),IF(H10&lt;25,INDEX(Points!C3:C27,H10,1)))))</f>
        <v>0</v>
      </c>
      <c r="J10" s="3"/>
      <c r="K10" s="2">
        <f>IF(J10=0,0,IF(J10="DNS",0,IF(LEFT(J10,3)="DNF",INDEX(Points!C3:C27,RIGHT(J10,LEN(J10)-3),1),IF(J10&lt;25,INDEX(Points!C3:C27,J10,1)))))</f>
        <v>0</v>
      </c>
      <c r="L10" s="3">
        <v>3</v>
      </c>
      <c r="M10" s="2">
        <f>IF(L10=0,0,IF(L10="DNS",0,IF(LEFT(L10,3)="DNF",INDEX(Points!C3:C27,RIGHT(L10,LEN(L10)-3),1),IF(L10&lt;25,INDEX(Points!C3:C27,L10,1)))))</f>
        <v>18</v>
      </c>
      <c r="N10" s="3">
        <v>2</v>
      </c>
      <c r="O10" s="2">
        <f>IF(N10=0,0,IF(N10="DNS",0,IF(LEFT(N10,3)="DNF",INDEX(Points!C3:C27,RIGHT(N10,LEN(N10)-3),1),IF(N10&lt;25,INDEX(Points!C3:C27,N10,1)))))</f>
        <v>20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1</v>
      </c>
      <c r="U10" s="2">
        <f>IF(T10=0,0,IF(T10="DNS",0,IF(LEFT(T10,3)="DNF",INDEX(Points!C3:C27,RIGHT(T10,LEN(T10)-3),1),IF(T10&lt;25,INDEX(Points!C3:C27,T10,1)))))</f>
        <v>23</v>
      </c>
      <c r="V10" s="3"/>
      <c r="W10" s="2">
        <f>IF(V10=0,0,IF(V10="DNS",0,IF(LEFT(V10,3)="DNF",INDEX(Points!C3:C27,RIGHT(V10,LEN(V10)-3),1),IF(V10&lt;25,INDEX(Points!C3:C27,V10,1)))))</f>
        <v>0</v>
      </c>
      <c r="X10" s="3" t="s">
        <v>166</v>
      </c>
      <c r="Y10" s="2">
        <f>IF(X10=0,0,IF(X10="DNS",0,IF(LEFT(X10,3)="DNF",INDEX(Points!C3:C27,RIGHT(X10,LEN(X10)-3),1),IF(X10&lt;25,INDEX(Points!C3:C27,X10,1)))))</f>
        <v>8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2</v>
      </c>
      <c r="AC10" s="2">
        <f>IF(AB10=0,0,IF(AB10="DNS",0,IF(LEFT(AB10,3)="DNF",INDEX(Points!C3:C27,RIGHT(AB10,LEN(AB10)-3),1),IF(AB10&lt;25,INDEX(Points!C3:C27,AB10,1)))))</f>
        <v>20</v>
      </c>
      <c r="AD10" s="2" t="s">
        <v>131</v>
      </c>
      <c r="AE10" s="2" t="s">
        <v>45</v>
      </c>
      <c r="AF10" s="2" t="s">
        <v>132</v>
      </c>
    </row>
    <row r="11" spans="1:32" ht="15">
      <c r="A11" s="2">
        <v>6</v>
      </c>
      <c r="B11" s="2">
        <v>111</v>
      </c>
      <c r="C11" s="2"/>
      <c r="D11" s="2" t="s">
        <v>88</v>
      </c>
      <c r="E11" s="2" t="s">
        <v>141</v>
      </c>
      <c r="F11" s="2" t="s">
        <v>142</v>
      </c>
      <c r="G11" s="2">
        <f t="shared" si="0"/>
        <v>81</v>
      </c>
      <c r="H11" s="3">
        <v>5</v>
      </c>
      <c r="I11" s="2">
        <f>IF(H11=0,0,IF(H11="DNS",0,IF(LEFT(H11,3)="DNF",INDEX(Points!C3:C27,RIGHT(H11,LEN(H11)-3),1),IF(H11&lt;25,INDEX(Points!C3:C27,H11,1)))))</f>
        <v>14</v>
      </c>
      <c r="J11" s="3">
        <v>7</v>
      </c>
      <c r="K11" s="2">
        <f>IF(J11=0,0,IF(J11="DNS",0,IF(LEFT(J11,3)="DNF",INDEX(Points!C3:C27,RIGHT(J11,LEN(J11)-3),1),IF(J11&lt;25,INDEX(Points!C3:C27,J11,1)))))</f>
        <v>12</v>
      </c>
      <c r="L11" s="3">
        <v>8</v>
      </c>
      <c r="M11" s="2">
        <f>IF(L11=0,0,IF(L11="DNS",0,IF(LEFT(L11,3)="DNF",INDEX(Points!C3:C27,RIGHT(L11,LEN(L11)-3),1),IF(L11&lt;25,INDEX(Points!C3:C27,L11,1)))))</f>
        <v>11</v>
      </c>
      <c r="N11" s="3">
        <v>5</v>
      </c>
      <c r="O11" s="2">
        <f>IF(N11=0,0,IF(N11="DNS",0,IF(LEFT(N11,3)="DNF",INDEX(Points!C3:C27,RIGHT(N11,LEN(N11)-3),1),IF(N11&lt;25,INDEX(Points!C3:C27,N11,1)))))</f>
        <v>14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5</v>
      </c>
      <c r="U11" s="2">
        <f>IF(T11=0,0,IF(T11="DNS",0,IF(LEFT(T11,3)="DNF",INDEX(Points!C3:C27,RIGHT(T11,LEN(T11)-3),1),IF(T11&lt;25,INDEX(Points!C3:C27,T11,1)))))</f>
        <v>14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4</v>
      </c>
      <c r="AC11" s="2">
        <f>IF(AB11=0,0,IF(AB11="DNS",0,IF(LEFT(AB11,3)="DNF",INDEX(Points!C3:C27,RIGHT(AB11,LEN(AB11)-3),1),IF(AB11&lt;25,INDEX(Points!C3:C27,AB11,1)))))</f>
        <v>16</v>
      </c>
      <c r="AD11" s="2" t="s">
        <v>71</v>
      </c>
      <c r="AE11" s="2" t="s">
        <v>45</v>
      </c>
      <c r="AF11" s="2" t="s">
        <v>143</v>
      </c>
    </row>
    <row r="12" spans="1:32" ht="15">
      <c r="A12" s="2">
        <v>7</v>
      </c>
      <c r="B12" s="2">
        <v>39</v>
      </c>
      <c r="C12" s="2">
        <v>123678100886</v>
      </c>
      <c r="D12" s="2" t="s">
        <v>88</v>
      </c>
      <c r="E12" s="2" t="s">
        <v>127</v>
      </c>
      <c r="F12" s="2" t="s">
        <v>128</v>
      </c>
      <c r="G12" s="2">
        <f t="shared" si="0"/>
        <v>61</v>
      </c>
      <c r="H12" s="3">
        <v>10</v>
      </c>
      <c r="I12" s="2">
        <f>IF(H12=0,0,IF(H12="DNS",0,IF(LEFT(H12,3)="DNF",INDEX(Points!C3:C27,RIGHT(H12,LEN(H12)-3),1),IF(H12&lt;25,INDEX(Points!C3:C27,H12,1)))))</f>
        <v>9</v>
      </c>
      <c r="J12" s="3">
        <v>11</v>
      </c>
      <c r="K12" s="2">
        <f>IF(J12=0,0,IF(J12="DNS",0,IF(LEFT(J12,3)="DNF",INDEX(Points!C3:C27,RIGHT(J12,LEN(J12)-3),1),IF(J12&lt;25,INDEX(Points!C3:C27,J12,1)))))</f>
        <v>8</v>
      </c>
      <c r="L12" s="3">
        <v>10</v>
      </c>
      <c r="M12" s="2">
        <f>IF(L12=0,0,IF(L12="DNS",0,IF(LEFT(L12,3)="DNF",INDEX(Points!C3:C27,RIGHT(L12,LEN(L12)-3),1),IF(L12&lt;25,INDEX(Points!C3:C27,L12,1)))))</f>
        <v>9</v>
      </c>
      <c r="N12" s="3">
        <v>7</v>
      </c>
      <c r="O12" s="2">
        <f>IF(N12=0,0,IF(N12="DNS",0,IF(LEFT(N12,3)="DNF",INDEX(Points!C3:C27,RIGHT(N12,LEN(N12)-3),1),IF(N12&lt;25,INDEX(Points!C3:C27,N12,1)))))</f>
        <v>12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>
        <v>7</v>
      </c>
      <c r="Y12" s="2">
        <f>IF(X12=0,0,IF(X12="DNS",0,IF(LEFT(X12,3)="DNF",INDEX(Points!C3:C27,RIGHT(X12,LEN(X12)-3),1),IF(X12&lt;25,INDEX(Points!C3:C27,X12,1)))))</f>
        <v>12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8</v>
      </c>
      <c r="AC12" s="2">
        <f>IF(AB12=0,0,IF(AB12="DNS",0,IF(LEFT(AB12,3)="DNF",INDEX(Points!C3:C27,RIGHT(AB12,LEN(AB12)-3),1),IF(AB12&lt;25,INDEX(Points!C3:C27,AB12,1)))))</f>
        <v>11</v>
      </c>
      <c r="AD12" s="2" t="s">
        <v>40</v>
      </c>
      <c r="AE12" s="2" t="s">
        <v>31</v>
      </c>
      <c r="AF12" s="2" t="s">
        <v>129</v>
      </c>
    </row>
    <row r="13" spans="1:32" ht="15">
      <c r="A13" s="2">
        <v>8</v>
      </c>
      <c r="B13" s="2">
        <v>75</v>
      </c>
      <c r="C13" s="2">
        <v>123678100602</v>
      </c>
      <c r="D13" s="2" t="s">
        <v>88</v>
      </c>
      <c r="E13" s="2" t="s">
        <v>103</v>
      </c>
      <c r="F13" s="2" t="s">
        <v>70</v>
      </c>
      <c r="G13" s="2">
        <f t="shared" si="0"/>
        <v>49</v>
      </c>
      <c r="H13" s="3">
        <v>7</v>
      </c>
      <c r="I13" s="2">
        <f>IF(H13=0,0,IF(H13="DNS",0,IF(LEFT(H13,3)="DNF",INDEX(Points!C3:C27,RIGHT(H13,LEN(H13)-3),1),IF(H13&lt;25,INDEX(Points!C3:C27,H13,1)))))</f>
        <v>12</v>
      </c>
      <c r="J13" s="3">
        <v>6</v>
      </c>
      <c r="K13" s="2">
        <f>IF(J13=0,0,IF(J13="DNS",0,IF(LEFT(J13,3)="DNF",INDEX(Points!C3:C27,RIGHT(J13,LEN(J13)-3),1),IF(J13&lt;25,INDEX(Points!C3:C27,J13,1)))))</f>
        <v>13</v>
      </c>
      <c r="L13" s="3">
        <v>7</v>
      </c>
      <c r="M13" s="2">
        <f>IF(L13=0,0,IF(L13="DNS",0,IF(LEFT(L13,3)="DNF",INDEX(Points!C3:C27,RIGHT(L13,LEN(L13)-3),1),IF(L13&lt;25,INDEX(Points!C3:C27,L13,1)))))</f>
        <v>12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/>
      <c r="Y13" s="2">
        <f>IF(X13=0,0,IF(X13="DNS",0,IF(LEFT(X13,3)="DNF",INDEX(Points!C3:C27,RIGHT(X13,LEN(X13)-3),1),IF(X13&lt;25,INDEX(Points!C3:C27,X13,1)))))</f>
        <v>0</v>
      </c>
      <c r="Z13" s="3"/>
      <c r="AA13" s="2">
        <f>IF(Z13=0,0,IF(Z13="DNS",0,IF(LEFT(Z13,3)="DNF",INDEX(Points!C3:C27,RIGHT(Z13,LEN(Z13)-3),1),IF(Z13&lt;25,INDEX(Points!C3:C27,Z13,1)))))</f>
        <v>0</v>
      </c>
      <c r="AB13" s="3">
        <v>7</v>
      </c>
      <c r="AC13" s="2">
        <f>IF(AB13=0,0,IF(AB13="DNS",0,IF(LEFT(AB13,3)="DNF",INDEX(Points!C3:C27,RIGHT(AB13,LEN(AB13)-3),1),IF(AB13&lt;25,INDEX(Points!C3:C27,AB13,1)))))</f>
        <v>12</v>
      </c>
      <c r="AD13" s="2" t="s">
        <v>71</v>
      </c>
      <c r="AE13" s="2" t="s">
        <v>45</v>
      </c>
      <c r="AF13" s="2" t="s">
        <v>104</v>
      </c>
    </row>
    <row r="14" spans="1:32" ht="15">
      <c r="A14" s="2">
        <v>9</v>
      </c>
      <c r="B14" s="2">
        <v>61</v>
      </c>
      <c r="C14" s="2">
        <v>23678212008</v>
      </c>
      <c r="D14" s="2" t="s">
        <v>88</v>
      </c>
      <c r="E14" s="2" t="s">
        <v>133</v>
      </c>
      <c r="F14" s="2" t="s">
        <v>148</v>
      </c>
      <c r="G14" s="2">
        <f t="shared" si="0"/>
        <v>43</v>
      </c>
      <c r="H14" s="3">
        <v>8</v>
      </c>
      <c r="I14" s="2">
        <f>IF(H14=0,0,IF(H14="DNS",0,IF(LEFT(H14,3)="DNF",INDEX(Points!C3:C27,RIGHT(H14,LEN(H14)-3),1),IF(H14&lt;25,INDEX(Points!C3:C27,H14,1)))))</f>
        <v>11</v>
      </c>
      <c r="J14" s="3">
        <v>13</v>
      </c>
      <c r="K14" s="2">
        <f>IF(J14=0,0,IF(J14="DNS",0,IF(LEFT(J14,3)="DNF",INDEX(Points!C3:C27,RIGHT(J14,LEN(J14)-3),1),IF(J14&lt;25,INDEX(Points!C3:C27,J14,1)))))</f>
        <v>6</v>
      </c>
      <c r="L14" s="3">
        <v>13</v>
      </c>
      <c r="M14" s="2">
        <f>IF(L14=0,0,IF(L14="DNS",0,IF(LEFT(L14,3)="DNF",INDEX(Points!C3:C27,RIGHT(L14,LEN(L14)-3),1),IF(L14&lt;25,INDEX(Points!C3:C27,L14,1)))))</f>
        <v>6</v>
      </c>
      <c r="N14" s="3"/>
      <c r="O14" s="2">
        <f>IF(N14=0,0,IF(N14="DNS",0,IF(LEFT(N14,3)="DNF",INDEX(Points!C3:C27,RIGHT(N14,LEN(N14)-3),1),IF(N14&lt;25,INDEX(Points!C3:C27,N14,1)))))</f>
        <v>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/>
      <c r="U14" s="2">
        <f>IF(T14=0,0,IF(T14="DNS",0,IF(LEFT(T14,3)="DNF",INDEX(Points!C3:C27,RIGHT(T14,LEN(T14)-3),1),IF(T14&lt;25,INDEX(Points!C3:C27,T14,1)))))</f>
        <v>0</v>
      </c>
      <c r="V14" s="3"/>
      <c r="W14" s="2">
        <f>IF(V14=0,0,IF(V14="DNS",0,IF(LEFT(V14,3)="DNF",INDEX(Points!C3:C27,RIGHT(V14,LEN(V14)-3),1),IF(V14&lt;25,INDEX(Points!C3:C27,V14,1)))))</f>
        <v>0</v>
      </c>
      <c r="X14" s="3">
        <v>9</v>
      </c>
      <c r="Y14" s="2">
        <f>IF(X14=0,0,IF(X14="DNS",0,IF(LEFT(X14,3)="DNF",INDEX(Points!C3:C27,RIGHT(X14,LEN(X14)-3),1),IF(X14&lt;25,INDEX(Points!C3:C27,X14,1)))))</f>
        <v>10</v>
      </c>
      <c r="Z14" s="3"/>
      <c r="AA14" s="2">
        <f>IF(Z14=0,0,IF(Z14="DNS",0,IF(LEFT(Z14,3)="DNF",INDEX(Points!C3:C27,RIGHT(Z14,LEN(Z14)-3),1),IF(Z14&lt;25,INDEX(Points!C3:C27,Z14,1)))))</f>
        <v>0</v>
      </c>
      <c r="AB14" s="3">
        <v>9</v>
      </c>
      <c r="AC14" s="2">
        <f>IF(AB14=0,0,IF(AB14="DNS",0,IF(LEFT(AB14,3)="DNF",INDEX(Points!C3:C27,RIGHT(AB14,LEN(AB14)-3),1),IF(AB14&lt;25,INDEX(Points!C3:C27,AB14,1)))))</f>
        <v>10</v>
      </c>
      <c r="AD14" s="2" t="s">
        <v>149</v>
      </c>
      <c r="AE14" s="2" t="s">
        <v>150</v>
      </c>
      <c r="AF14" s="2" t="s">
        <v>151</v>
      </c>
    </row>
    <row r="15" spans="1:32" ht="15">
      <c r="A15" s="2">
        <v>10</v>
      </c>
      <c r="B15" s="2">
        <v>72</v>
      </c>
      <c r="C15" s="2">
        <v>123678101029</v>
      </c>
      <c r="D15" s="2" t="s">
        <v>88</v>
      </c>
      <c r="E15" s="2" t="s">
        <v>100</v>
      </c>
      <c r="F15" s="2" t="s">
        <v>101</v>
      </c>
      <c r="G15" s="2">
        <f t="shared" si="0"/>
        <v>40</v>
      </c>
      <c r="H15" s="3">
        <v>6</v>
      </c>
      <c r="I15" s="2">
        <f>IF(H15=0,0,IF(H15="DNS",0,IF(LEFT(H15,3)="DNF",INDEX(Points!C3:C27,RIGHT(H15,LEN(H15)-3),1),IF(H15&lt;25,INDEX(Points!C3:C27,H15,1)))))</f>
        <v>13</v>
      </c>
      <c r="J15" s="3">
        <v>8</v>
      </c>
      <c r="K15" s="2">
        <f>IF(J15=0,0,IF(J15="DNS",0,IF(LEFT(J15,3)="DNF",INDEX(Points!C3:C27,RIGHT(J15,LEN(J15)-3),1),IF(J15&lt;25,INDEX(Points!C3:C27,J15,1)))))</f>
        <v>11</v>
      </c>
      <c r="L15" s="3">
        <v>11</v>
      </c>
      <c r="M15" s="2">
        <f>IF(L15=0,0,IF(L15="DNS",0,IF(LEFT(L15,3)="DNF",INDEX(Points!C3:C27,RIGHT(L15,LEN(L15)-3),1),IF(L15&lt;25,INDEX(Points!C3:C27,L15,1)))))</f>
        <v>8</v>
      </c>
      <c r="N15" s="3">
        <v>11</v>
      </c>
      <c r="O15" s="2">
        <f>IF(N15=0,0,IF(N15="DNS",0,IF(LEFT(N15,3)="DNF",INDEX(Points!C3:C27,RIGHT(N15,LEN(N15)-3),1),IF(N15&lt;25,INDEX(Points!C3:C27,N15,1)))))</f>
        <v>8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/>
      <c r="Y15" s="2">
        <f>IF(X15=0,0,IF(X15="DNS",0,IF(LEFT(X15,3)="DNF",INDEX(Points!C3:C27,RIGHT(X15,LEN(X15)-3),1),IF(X15&lt;25,INDEX(Points!C3:C27,X15,1)))))</f>
        <v>0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40</v>
      </c>
      <c r="AE15" s="2" t="s">
        <v>45</v>
      </c>
      <c r="AF15" s="2" t="s">
        <v>102</v>
      </c>
    </row>
    <row r="16" spans="1:32" ht="15">
      <c r="A16" s="2">
        <v>11</v>
      </c>
      <c r="B16" s="2">
        <v>19</v>
      </c>
      <c r="C16" s="2"/>
      <c r="D16" s="2" t="s">
        <v>88</v>
      </c>
      <c r="E16" s="2" t="s">
        <v>133</v>
      </c>
      <c r="F16" s="2" t="s">
        <v>134</v>
      </c>
      <c r="G16" s="2">
        <f t="shared" si="0"/>
        <v>37</v>
      </c>
      <c r="H16" s="3"/>
      <c r="I16" s="2">
        <f>IF(H16=0,0,IF(H16="DNS",0,IF(LEFT(H16,3)="DNF",INDEX(Points!C3:C27,RIGHT(H16,LEN(H16)-3),1),IF(H16&lt;25,INDEX(Points!C3:C27,H16,1)))))</f>
        <v>0</v>
      </c>
      <c r="J16" s="3">
        <v>5</v>
      </c>
      <c r="K16" s="2">
        <f>IF(J16=0,0,IF(J16="DNS",0,IF(LEFT(J16,3)="DNF",INDEX(Points!C3:C27,RIGHT(J16,LEN(J16)-3),1),IF(J16&lt;25,INDEX(Points!C3:C27,J16,1)))))</f>
        <v>14</v>
      </c>
      <c r="L16" s="3">
        <v>5</v>
      </c>
      <c r="M16" s="2">
        <f>IF(L16=0,0,IF(L16="DNS",0,IF(LEFT(L16,3)="DNF",INDEX(Points!C3:C27,RIGHT(L16,LEN(L16)-3),1),IF(L16&lt;25,INDEX(Points!C3:C27,L16,1)))))</f>
        <v>14</v>
      </c>
      <c r="N16" s="3">
        <v>10</v>
      </c>
      <c r="O16" s="2">
        <f>IF(N16=0,0,IF(N16="DNS",0,IF(LEFT(N16,3)="DNF",INDEX(Points!C3:C27,RIGHT(N16,LEN(N16)-3),1),IF(N16&lt;25,INDEX(Points!C3:C27,N16,1)))))</f>
        <v>9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/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40</v>
      </c>
      <c r="AE16" s="2" t="s">
        <v>45</v>
      </c>
      <c r="AF16" s="2" t="s">
        <v>135</v>
      </c>
    </row>
    <row r="17" spans="1:32" ht="15">
      <c r="A17" s="2">
        <v>12</v>
      </c>
      <c r="B17" s="2">
        <v>1</v>
      </c>
      <c r="C17" s="2">
        <v>123678101364</v>
      </c>
      <c r="D17" s="2" t="s">
        <v>88</v>
      </c>
      <c r="E17" s="2" t="s">
        <v>156</v>
      </c>
      <c r="F17" s="2" t="s">
        <v>157</v>
      </c>
      <c r="G17" s="2">
        <f t="shared" si="0"/>
        <v>32</v>
      </c>
      <c r="H17" s="3">
        <v>11</v>
      </c>
      <c r="I17" s="2">
        <f>IF(H17=0,0,IF(H17="DNS",0,IF(LEFT(H17,3)="DNF",INDEX(Points!C3:C27,RIGHT(H17,LEN(H17)-3),1),IF(H17&lt;25,INDEX(Points!C3:C27,H17,1)))))</f>
        <v>8</v>
      </c>
      <c r="J17" s="3">
        <v>9</v>
      </c>
      <c r="K17" s="2">
        <f>IF(J17=0,0,IF(J17="DNS",0,IF(LEFT(J17,3)="DNF",INDEX(Points!C3:C27,RIGHT(J17,LEN(J17)-3),1),IF(J17&lt;25,INDEX(Points!C3:C27,J17,1)))))</f>
        <v>10</v>
      </c>
      <c r="L17" s="3"/>
      <c r="M17" s="2">
        <f>IF(L17=0,0,IF(L17="DNS",0,IF(LEFT(L17,3)="DNF",INDEX(Points!C3:C27,RIGHT(L17,LEN(L17)-3),1),IF(L17&lt;25,INDEX(Points!C3:C27,L17,1)))))</f>
        <v>0</v>
      </c>
      <c r="N17" s="3"/>
      <c r="O17" s="2">
        <f>IF(N17=0,0,IF(N17="DNS",0,IF(LEFT(N17,3)="DNF",INDEX(Points!C3:C27,RIGHT(N17,LEN(N17)-3),1),IF(N17&lt;25,INDEX(Points!C3:C27,N17,1)))))</f>
        <v>0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>
        <v>5</v>
      </c>
      <c r="Y17" s="2">
        <f>IF(X17=0,0,IF(X17="DNS",0,IF(LEFT(X17,3)="DNF",INDEX(Points!C3:C27,RIGHT(X17,LEN(X17)-3),1),IF(X17&lt;25,INDEX(Points!C3:C27,X17,1)))))</f>
        <v>14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 t="s">
        <v>158</v>
      </c>
      <c r="AE17" s="2"/>
      <c r="AF17" s="2" t="s">
        <v>159</v>
      </c>
    </row>
    <row r="18" spans="1:32" ht="15">
      <c r="A18" s="2">
        <v>13</v>
      </c>
      <c r="B18" s="2">
        <v>77</v>
      </c>
      <c r="C18" s="2">
        <v>123678213081</v>
      </c>
      <c r="D18" s="2" t="s">
        <v>88</v>
      </c>
      <c r="E18" s="2" t="s">
        <v>20</v>
      </c>
      <c r="F18" s="2" t="s">
        <v>21</v>
      </c>
      <c r="G18" s="2">
        <f t="shared" si="0"/>
        <v>30</v>
      </c>
      <c r="H18" s="3">
        <v>13</v>
      </c>
      <c r="I18" s="2">
        <f>IF(H18=0,0,IF(H18="DNS",0,IF(LEFT(H18,3)="DNF",INDEX(Points!C3:C27,RIGHT(H18,LEN(H18)-3),1),IF(H18&lt;25,INDEX(Points!C3:C27,H18,1)))))</f>
        <v>6</v>
      </c>
      <c r="J18" s="3">
        <v>18</v>
      </c>
      <c r="K18" s="2">
        <f>IF(J18=0,0,IF(J18="DNS",0,IF(LEFT(J18,3)="DNF",INDEX(Points!C3:C27,RIGHT(J18,LEN(J18)-3),1),IF(J18&lt;25,INDEX(Points!C3:C27,J18,1)))))</f>
        <v>1</v>
      </c>
      <c r="L18" s="3" t="s">
        <v>85</v>
      </c>
      <c r="M18" s="2">
        <f>IF(L18=0,0,IF(L18="DNS",0,IF(LEFT(L18,3)="DNF",INDEX(Points!C3:C27,RIGHT(L18,LEN(L18)-3),1),IF(L18&lt;25,INDEX(Points!C3:C27,L18,1)))))</f>
        <v>0</v>
      </c>
      <c r="N18" s="3">
        <v>9</v>
      </c>
      <c r="O18" s="2">
        <f>IF(N18=0,0,IF(N18="DNS",0,IF(LEFT(N18,3)="DNF",INDEX(Points!C3:C27,RIGHT(N18,LEN(N18)-3),1),IF(N18&lt;25,INDEX(Points!C3:C27,N18,1)))))</f>
        <v>10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>
        <v>6</v>
      </c>
      <c r="U18" s="2">
        <f>IF(T18=0,0,IF(T18="DNS",0,IF(LEFT(T18,3)="DNF",INDEX(Points!C3:C27,RIGHT(T18,LEN(T18)-3),1),IF(T18&lt;25,INDEX(Points!C3:C27,T18,1)))))</f>
        <v>13</v>
      </c>
      <c r="V18" s="3"/>
      <c r="W18" s="2">
        <f>IF(V18=0,0,IF(V18="DNS",0,IF(LEFT(V18,3)="DNF",INDEX(Points!C3:C27,RIGHT(V18,LEN(V18)-3),1),IF(V18&lt;25,INDEX(Points!C3:C27,V18,1)))))</f>
        <v>0</v>
      </c>
      <c r="X18" s="3"/>
      <c r="Y18" s="2">
        <f>IF(X18=0,0,IF(X18="DNS",0,IF(LEFT(X18,3)="DNF",INDEX(Points!C3:C27,RIGHT(X18,LEN(X18)-3),1),IF(X18&lt;25,INDEX(Points!C3:C27,X18,1)))))</f>
        <v>0</v>
      </c>
      <c r="Z18" s="3"/>
      <c r="AA18" s="2">
        <f>IF(Z18=0,0,IF(Z18="DNS",0,IF(LEFT(Z18,3)="DNF",INDEX(Points!C3:C27,RIGHT(Z18,LEN(Z18)-3),1),IF(Z18&lt;25,INDEX(Points!C3:C27,Z18,1)))))</f>
        <v>0</v>
      </c>
      <c r="AB18" s="3"/>
      <c r="AC18" s="2">
        <f>IF(AB18=0,0,IF(AB18="DNS",0,IF(LEFT(AB18,3)="DNF",INDEX(Points!C3:C27,RIGHT(AB18,LEN(AB18)-3),1),IF(AB18&lt;25,INDEX(Points!C3:C27,AB18,1)))))</f>
        <v>0</v>
      </c>
      <c r="AD18" s="2" t="s">
        <v>22</v>
      </c>
      <c r="AE18" s="2" t="s">
        <v>23</v>
      </c>
      <c r="AF18" s="2"/>
    </row>
    <row r="19" spans="1:32" ht="15">
      <c r="A19" s="2">
        <v>14</v>
      </c>
      <c r="B19" s="2">
        <v>60</v>
      </c>
      <c r="C19" s="2">
        <v>123678101128</v>
      </c>
      <c r="D19" s="2" t="s">
        <v>88</v>
      </c>
      <c r="E19" s="2" t="s">
        <v>113</v>
      </c>
      <c r="F19" s="2" t="s">
        <v>114</v>
      </c>
      <c r="G19" s="2">
        <f t="shared" si="0"/>
        <v>28</v>
      </c>
      <c r="H19" s="3">
        <v>12</v>
      </c>
      <c r="I19" s="2">
        <f>IF(H19=0,0,IF(H19="DNS",0,IF(LEFT(H19,3)="DNF",INDEX(Points!C3:C27,RIGHT(H19,LEN(H19)-3),1),IF(H19&lt;25,INDEX(Points!C3:C27,H19,1)))))</f>
        <v>7</v>
      </c>
      <c r="J19" s="3">
        <v>12</v>
      </c>
      <c r="K19" s="2">
        <f>IF(J19=0,0,IF(J19="DNS",0,IF(LEFT(J19,3)="DNF",INDEX(Points!C3:C27,RIGHT(J19,LEN(J19)-3),1),IF(J19&lt;25,INDEX(Points!C3:C27,J19,1)))))</f>
        <v>7</v>
      </c>
      <c r="L19" s="3">
        <v>12</v>
      </c>
      <c r="M19" s="2">
        <f>IF(L19=0,0,IF(L19="DNS",0,IF(LEFT(L19,3)="DNF",INDEX(Points!C3:C27,RIGHT(L19,LEN(L19)-3),1),IF(L19&lt;25,INDEX(Points!C3:C27,L19,1)))))</f>
        <v>7</v>
      </c>
      <c r="N19" s="3">
        <v>12</v>
      </c>
      <c r="O19" s="2">
        <f>IF(N19=0,0,IF(N19="DNS",0,IF(LEFT(N19,3)="DNF",INDEX(Points!C3:C27,RIGHT(N19,LEN(N19)-3),1),IF(N19&lt;25,INDEX(Points!C3:C27,N19,1)))))</f>
        <v>7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/>
      <c r="U19" s="2">
        <f>IF(T19=0,0,IF(T19="DNS",0,IF(LEFT(T19,3)="DNF",INDEX(Points!C3:C27,RIGHT(T19,LEN(T19)-3),1),IF(T19&lt;25,INDEX(Points!C3:C27,T19,1)))))</f>
        <v>0</v>
      </c>
      <c r="V19" s="3"/>
      <c r="W19" s="2">
        <f>IF(V19=0,0,IF(V19="DNS",0,IF(LEFT(V19,3)="DNF",INDEX(Points!C3:C27,RIGHT(V19,LEN(V19)-3),1),IF(V19&lt;25,INDEX(Points!C3:C27,V19,1)))))</f>
        <v>0</v>
      </c>
      <c r="X19" s="3"/>
      <c r="Y19" s="2">
        <f>IF(X19=0,0,IF(X19="DNS",0,IF(LEFT(X19,3)="DNF",INDEX(Points!C3:C27,RIGHT(X19,LEN(X19)-3),1),IF(X19&lt;25,INDEX(Points!C3:C27,X19,1)))))</f>
        <v>0</v>
      </c>
      <c r="Z19" s="3"/>
      <c r="AA19" s="2">
        <f>IF(Z19=0,0,IF(Z19="DNS",0,IF(LEFT(Z19,3)="DNF",INDEX(Points!C3:C27,RIGHT(Z19,LEN(Z19)-3),1),IF(Z19&lt;25,INDEX(Points!C3:C27,Z19,1)))))</f>
        <v>0</v>
      </c>
      <c r="AB19" s="3"/>
      <c r="AC19" s="2">
        <f>IF(AB19=0,0,IF(AB19="DNS",0,IF(LEFT(AB19,3)="DNF",INDEX(Points!C3:C27,RIGHT(AB19,LEN(AB19)-3),1),IF(AB19&lt;25,INDEX(Points!C3:C27,AB19,1)))))</f>
        <v>0</v>
      </c>
      <c r="AD19" s="2" t="s">
        <v>115</v>
      </c>
      <c r="AE19" s="2" t="s">
        <v>56</v>
      </c>
      <c r="AF19" s="2" t="s">
        <v>116</v>
      </c>
    </row>
    <row r="20" spans="1:32" ht="15">
      <c r="A20" s="2">
        <v>15</v>
      </c>
      <c r="B20" s="2">
        <v>16</v>
      </c>
      <c r="C20" s="2">
        <v>123678212541</v>
      </c>
      <c r="D20" s="2" t="s">
        <v>88</v>
      </c>
      <c r="E20" s="2" t="s">
        <v>96</v>
      </c>
      <c r="F20" s="2" t="s">
        <v>97</v>
      </c>
      <c r="G20" s="2">
        <f t="shared" si="0"/>
        <v>17</v>
      </c>
      <c r="H20" s="3"/>
      <c r="I20" s="2">
        <f>IF(H20=0,0,IF(H20="DNS",0,IF(LEFT(H20,3)="DNF",INDEX(Points!C3:C27,RIGHT(H20,LEN(H20)-3),1),IF(H20&lt;25,INDEX(Points!C3:C27,H20,1)))))</f>
        <v>0</v>
      </c>
      <c r="J20" s="3">
        <v>15</v>
      </c>
      <c r="K20" s="2">
        <f>IF(J20=0,0,IF(J20="DNS",0,IF(LEFT(J20,3)="DNF",INDEX(Points!C3:C27,RIGHT(J20,LEN(J20)-3),1),IF(J20&lt;25,INDEX(Points!C3:C27,J20,1)))))</f>
        <v>4</v>
      </c>
      <c r="L20" s="3"/>
      <c r="M20" s="2">
        <f>IF(L20=0,0,IF(L20="DNS",0,IF(LEFT(L20,3)="DNF",INDEX(Points!C3:C27,RIGHT(L20,LEN(L20)-3),1),IF(L20&lt;25,INDEX(Points!C3:C27,L20,1)))))</f>
        <v>0</v>
      </c>
      <c r="N20" s="3"/>
      <c r="O20" s="2">
        <f>IF(N20=0,0,IF(N20="DNS",0,IF(LEFT(N20,3)="DNF",INDEX(Points!C3:C27,RIGHT(N20,LEN(N20)-3),1),IF(N20&lt;25,INDEX(Points!C3:C27,N20,1)))))</f>
        <v>0</v>
      </c>
      <c r="P20" s="3"/>
      <c r="Q20" s="2">
        <f>IF(P20=0,0,IF(P20="DNS",0,IF(LEFT(P20,3)="DNF",INDEX(Points!C3:C27,RIGHT(P20,LEN(P20)-3),1),IF(P20&lt;25,INDEX(Points!C3:C27,P20,1)))))</f>
        <v>0</v>
      </c>
      <c r="R20" s="3"/>
      <c r="S20" s="2">
        <f>IF(R20=0,0,IF(R20="DNS",0,IF(LEFT(R20,3)="DNF",INDEX(Points!C3:C27,RIGHT(R20,LEN(R20)-3),1),IF(R20&lt;25,INDEX(Points!C3:C27,R20,1)))))</f>
        <v>0</v>
      </c>
      <c r="T20" s="3"/>
      <c r="U20" s="2">
        <f>IF(T20=0,0,IF(T20="DNS",0,IF(LEFT(T20,3)="DNF",INDEX(Points!C3:C27,RIGHT(T20,LEN(T20)-3),1),IF(T20&lt;25,INDEX(Points!C3:C27,T20,1)))))</f>
        <v>0</v>
      </c>
      <c r="V20" s="3"/>
      <c r="W20" s="2">
        <f>IF(V20=0,0,IF(V20="DNS",0,IF(LEFT(V20,3)="DNF",INDEX(Points!C3:C27,RIGHT(V20,LEN(V20)-3),1),IF(V20&lt;25,INDEX(Points!C3:C27,V20,1)))))</f>
        <v>0</v>
      </c>
      <c r="X20" s="3">
        <v>6</v>
      </c>
      <c r="Y20" s="2">
        <f>IF(X20=0,0,IF(X20="DNS",0,IF(LEFT(X20,3)="DNF",INDEX(Points!C3:C27,RIGHT(X20,LEN(X20)-3),1),IF(X20&lt;25,INDEX(Points!C3:C27,X20,1)))))</f>
        <v>13</v>
      </c>
      <c r="Z20" s="3"/>
      <c r="AA20" s="2">
        <f>IF(Z20=0,0,IF(Z20="DNS",0,IF(LEFT(Z20,3)="DNF",INDEX(Points!C3:C27,RIGHT(Z20,LEN(Z20)-3),1),IF(Z20&lt;25,INDEX(Points!C3:C27,Z20,1)))))</f>
        <v>0</v>
      </c>
      <c r="AB20" s="3"/>
      <c r="AC20" s="2">
        <f>IF(AB20=0,0,IF(AB20="DNS",0,IF(LEFT(AB20,3)="DNF",INDEX(Points!C3:C27,RIGHT(AB20,LEN(AB20)-3),1),IF(AB20&lt;25,INDEX(Points!C3:C27,AB20,1)))))</f>
        <v>0</v>
      </c>
      <c r="AD20" s="2" t="s">
        <v>98</v>
      </c>
      <c r="AE20" s="2"/>
      <c r="AF20" s="2" t="s">
        <v>99</v>
      </c>
    </row>
    <row r="21" spans="1:32" ht="15">
      <c r="A21" s="2">
        <v>16</v>
      </c>
      <c r="B21" s="2">
        <v>9</v>
      </c>
      <c r="C21" s="2">
        <v>123678215030</v>
      </c>
      <c r="D21" s="2" t="s">
        <v>88</v>
      </c>
      <c r="E21" s="2" t="s">
        <v>152</v>
      </c>
      <c r="F21" s="2" t="s">
        <v>153</v>
      </c>
      <c r="G21" s="2">
        <f t="shared" si="0"/>
        <v>14</v>
      </c>
      <c r="H21" s="3"/>
      <c r="I21" s="2">
        <f>IF(H21=0,0,IF(H21="DNS",0,IF(LEFT(H21,3)="DNF",INDEX(Points!C3:C27,RIGHT(H21,LEN(H21)-3),1),IF(H21&lt;25,INDEX(Points!C3:C27,H21,1)))))</f>
        <v>0</v>
      </c>
      <c r="J21" s="3"/>
      <c r="K21" s="2">
        <f>IF(J21=0,0,IF(J21="DNS",0,IF(LEFT(J21,3)="DNF",INDEX(Points!C3:C27,RIGHT(J21,LEN(J21)-3),1),IF(J21&lt;25,INDEX(Points!C3:C27,J21,1)))))</f>
        <v>0</v>
      </c>
      <c r="L21" s="3"/>
      <c r="M21" s="2">
        <f>IF(L21=0,0,IF(L21="DNS",0,IF(LEFT(L21,3)="DNF",INDEX(Points!C3:C27,RIGHT(L21,LEN(L21)-3),1),IF(L21&lt;25,INDEX(Points!C3:C27,L21,1)))))</f>
        <v>0</v>
      </c>
      <c r="N21" s="3"/>
      <c r="O21" s="2">
        <f>IF(N21=0,0,IF(N21="DNS",0,IF(LEFT(N21,3)="DNF",INDEX(Points!C3:C27,RIGHT(N21,LEN(N21)-3),1),IF(N21&lt;25,INDEX(Points!C3:C27,N21,1)))))</f>
        <v>0</v>
      </c>
      <c r="P21" s="3"/>
      <c r="Q21" s="2">
        <f>IF(P21=0,0,IF(P21="DNS",0,IF(LEFT(P21,3)="DNF",INDEX(Points!C3:C27,RIGHT(P21,LEN(P21)-3),1),IF(P21&lt;25,INDEX(Points!C3:C27,P21,1)))))</f>
        <v>0</v>
      </c>
      <c r="R21" s="3"/>
      <c r="S21" s="2">
        <f>IF(R21=0,0,IF(R21="DNS",0,IF(LEFT(R21,3)="DNF",INDEX(Points!C3:C27,RIGHT(R21,LEN(R21)-3),1),IF(R21&lt;25,INDEX(Points!C3:C27,R21,1)))))</f>
        <v>0</v>
      </c>
      <c r="T21" s="3"/>
      <c r="U21" s="2">
        <f>IF(T21=0,0,IF(T21="DNS",0,IF(LEFT(T21,3)="DNF",INDEX(Points!C3:C27,RIGHT(T21,LEN(T21)-3),1),IF(T21&lt;25,INDEX(Points!C3:C27,T21,1)))))</f>
        <v>0</v>
      </c>
      <c r="V21" s="3"/>
      <c r="W21" s="2">
        <f>IF(V21=0,0,IF(V21="DNS",0,IF(LEFT(V21,3)="DNF",INDEX(Points!C3:C27,RIGHT(V21,LEN(V21)-3),1),IF(V21&lt;25,INDEX(Points!C3:C27,V21,1)))))</f>
        <v>0</v>
      </c>
      <c r="X21" s="3"/>
      <c r="Y21" s="2">
        <f>IF(X21=0,0,IF(X21="DNS",0,IF(LEFT(X21,3)="DNF",INDEX(Points!C3:C27,RIGHT(X21,LEN(X21)-3),1),IF(X21&lt;25,INDEX(Points!C3:C27,X21,1)))))</f>
        <v>0</v>
      </c>
      <c r="Z21" s="3"/>
      <c r="AA21" s="2">
        <f>IF(Z21=0,0,IF(Z21="DNS",0,IF(LEFT(Z21,3)="DNF",INDEX(Points!C3:C27,RIGHT(Z21,LEN(Z21)-3),1),IF(Z21&lt;25,INDEX(Points!C3:C27,Z21,1)))))</f>
        <v>0</v>
      </c>
      <c r="AB21" s="3">
        <v>5</v>
      </c>
      <c r="AC21" s="2">
        <f>IF(AB21=0,0,IF(AB21="DNS",0,IF(LEFT(AB21,3)="DNF",INDEX(Points!C3:C27,RIGHT(AB21,LEN(AB21)-3),1),IF(AB21&lt;25,INDEX(Points!C3:C27,AB21,1)))))</f>
        <v>14</v>
      </c>
      <c r="AD21" s="2" t="s">
        <v>154</v>
      </c>
      <c r="AE21" s="2" t="s">
        <v>19</v>
      </c>
      <c r="AF21" s="2" t="s">
        <v>155</v>
      </c>
    </row>
    <row r="22" spans="1:32" ht="15">
      <c r="A22" s="2">
        <v>17</v>
      </c>
      <c r="B22" s="2">
        <v>12</v>
      </c>
      <c r="C22" s="2"/>
      <c r="D22" s="2" t="s">
        <v>88</v>
      </c>
      <c r="E22" s="2" t="s">
        <v>105</v>
      </c>
      <c r="F22" s="2" t="s">
        <v>106</v>
      </c>
      <c r="G22" s="2">
        <f t="shared" si="0"/>
        <v>13</v>
      </c>
      <c r="H22" s="3"/>
      <c r="I22" s="2">
        <f>IF(H22=0,0,IF(H22="DNS",0,IF(LEFT(H22,3)="DNF",INDEX(Points!C3:C27,RIGHT(H22,LEN(H22)-3),1),IF(H22&lt;25,INDEX(Points!C3:C27,H22,1)))))</f>
        <v>0</v>
      </c>
      <c r="J22" s="3"/>
      <c r="K22" s="2">
        <f>IF(J22=0,0,IF(J22="DNS",0,IF(LEFT(J22,3)="DNF",INDEX(Points!C3:C27,RIGHT(J22,LEN(J22)-3),1),IF(J22&lt;25,INDEX(Points!C3:C27,J22,1)))))</f>
        <v>0</v>
      </c>
      <c r="L22" s="3"/>
      <c r="M22" s="2">
        <f>IF(L22=0,0,IF(L22="DNS",0,IF(LEFT(L22,3)="DNF",INDEX(Points!C3:C27,RIGHT(L22,LEN(L22)-3),1),IF(L22&lt;25,INDEX(Points!C3:C27,L22,1)))))</f>
        <v>0</v>
      </c>
      <c r="N22" s="3">
        <v>6</v>
      </c>
      <c r="O22" s="2">
        <f>IF(N22=0,0,IF(N22="DNS",0,IF(LEFT(N22,3)="DNF",INDEX(Points!C3:C27,RIGHT(N22,LEN(N22)-3),1),IF(N22&lt;25,INDEX(Points!C3:C27,N22,1)))))</f>
        <v>13</v>
      </c>
      <c r="P22" s="3"/>
      <c r="Q22" s="2">
        <f>IF(P22=0,0,IF(P22="DNS",0,IF(LEFT(P22,3)="DNF",INDEX(Points!C3:C27,RIGHT(P22,LEN(P22)-3),1),IF(P22&lt;25,INDEX(Points!C3:C27,P22,1)))))</f>
        <v>0</v>
      </c>
      <c r="R22" s="3"/>
      <c r="S22" s="2">
        <f>IF(R22=0,0,IF(R22="DNS",0,IF(LEFT(R22,3)="DNF",INDEX(Points!C3:C27,RIGHT(R22,LEN(R22)-3),1),IF(R22&lt;25,INDEX(Points!C3:C27,R22,1)))))</f>
        <v>0</v>
      </c>
      <c r="T22" s="3"/>
      <c r="U22" s="2">
        <f>IF(T22=0,0,IF(T22="DNS",0,IF(LEFT(T22,3)="DNF",INDEX(Points!C3:C27,RIGHT(T22,LEN(T22)-3),1),IF(T22&lt;25,INDEX(Points!C3:C27,T22,1)))))</f>
        <v>0</v>
      </c>
      <c r="V22" s="3"/>
      <c r="W22" s="2">
        <f>IF(V22=0,0,IF(V22="DNS",0,IF(LEFT(V22,3)="DNF",INDEX(Points!C3:C27,RIGHT(V22,LEN(V22)-3),1),IF(V22&lt;25,INDEX(Points!C3:C27,V22,1)))))</f>
        <v>0</v>
      </c>
      <c r="X22" s="3"/>
      <c r="Y22" s="2">
        <f>IF(X22=0,0,IF(X22="DNS",0,IF(LEFT(X22,3)="DNF",INDEX(Points!C3:C27,RIGHT(X22,LEN(X22)-3),1),IF(X22&lt;25,INDEX(Points!C3:C27,X22,1)))))</f>
        <v>0</v>
      </c>
      <c r="Z22" s="3"/>
      <c r="AA22" s="2">
        <f>IF(Z22=0,0,IF(Z22="DNS",0,IF(LEFT(Z22,3)="DNF",INDEX(Points!C3:C27,RIGHT(Z22,LEN(Z22)-3),1),IF(Z22&lt;25,INDEX(Points!C3:C27,Z22,1)))))</f>
        <v>0</v>
      </c>
      <c r="AB22" s="3"/>
      <c r="AC22" s="2">
        <f>IF(AB22=0,0,IF(AB22="DNS",0,IF(LEFT(AB22,3)="DNF",INDEX(Points!C3:C27,RIGHT(AB22,LEN(AB22)-3),1),IF(AB22&lt;25,INDEX(Points!C3:C27,AB22,1)))))</f>
        <v>0</v>
      </c>
      <c r="AD22" s="2" t="s">
        <v>107</v>
      </c>
      <c r="AE22" s="2" t="s">
        <v>45</v>
      </c>
      <c r="AF22" s="2" t="s">
        <v>108</v>
      </c>
    </row>
    <row r="23" spans="1:32" ht="15">
      <c r="A23" s="2">
        <v>18</v>
      </c>
      <c r="B23" s="2">
        <v>99</v>
      </c>
      <c r="C23" s="2"/>
      <c r="D23" s="2" t="s">
        <v>88</v>
      </c>
      <c r="E23" s="2" t="s">
        <v>93</v>
      </c>
      <c r="F23" s="2" t="s">
        <v>94</v>
      </c>
      <c r="G23" s="2">
        <f t="shared" si="0"/>
        <v>11</v>
      </c>
      <c r="H23" s="3"/>
      <c r="I23" s="2">
        <f>IF(H23=0,0,IF(H23="DNS",0,IF(LEFT(H23,3)="DNF",INDEX(Points!C3:C27,RIGHT(H23,LEN(H23)-3),1),IF(H23&lt;25,INDEX(Points!C3:C27,H23,1)))))</f>
        <v>0</v>
      </c>
      <c r="J23" s="3"/>
      <c r="K23" s="2">
        <f>IF(J23=0,0,IF(J23="DNS",0,IF(LEFT(J23,3)="DNF",INDEX(Points!C3:C27,RIGHT(J23,LEN(J23)-3),1),IF(J23&lt;25,INDEX(Points!C3:C27,J23,1)))))</f>
        <v>0</v>
      </c>
      <c r="L23" s="3"/>
      <c r="M23" s="2">
        <f>IF(L23=0,0,IF(L23="DNS",0,IF(LEFT(L23,3)="DNF",INDEX(Points!C3:C27,RIGHT(L23,LEN(L23)-3),1),IF(L23&lt;25,INDEX(Points!C3:C27,L23,1)))))</f>
        <v>0</v>
      </c>
      <c r="N23" s="3"/>
      <c r="O23" s="2">
        <f>IF(N23=0,0,IF(N23="DNS",0,IF(LEFT(N23,3)="DNF",INDEX(Points!C3:C27,RIGHT(N23,LEN(N23)-3),1),IF(N23&lt;25,INDEX(Points!C3:C27,N23,1)))))</f>
        <v>0</v>
      </c>
      <c r="P23" s="3"/>
      <c r="Q23" s="2">
        <f>IF(P23=0,0,IF(P23="DNS",0,IF(LEFT(P23,3)="DNF",INDEX(Points!C3:C27,RIGHT(P23,LEN(P23)-3),1),IF(P23&lt;25,INDEX(Points!C3:C27,P23,1)))))</f>
        <v>0</v>
      </c>
      <c r="R23" s="3"/>
      <c r="S23" s="2">
        <f>IF(R23=0,0,IF(R23="DNS",0,IF(LEFT(R23,3)="DNF",INDEX(Points!C3:C27,RIGHT(R23,LEN(R23)-3),1),IF(R23&lt;25,INDEX(Points!C3:C27,R23,1)))))</f>
        <v>0</v>
      </c>
      <c r="T23" s="3"/>
      <c r="U23" s="2">
        <f>IF(T23=0,0,IF(T23="DNS",0,IF(LEFT(T23,3)="DNF",INDEX(Points!C3:C27,RIGHT(T23,LEN(T23)-3),1),IF(T23&lt;25,INDEX(Points!C3:C27,T23,1)))))</f>
        <v>0</v>
      </c>
      <c r="V23" s="3"/>
      <c r="W23" s="2">
        <f>IF(V23=0,0,IF(V23="DNS",0,IF(LEFT(V23,3)="DNF",INDEX(Points!C3:C27,RIGHT(V23,LEN(V23)-3),1),IF(V23&lt;25,INDEX(Points!C3:C27,V23,1)))))</f>
        <v>0</v>
      </c>
      <c r="X23" s="3">
        <v>8</v>
      </c>
      <c r="Y23" s="2">
        <f>IF(X23=0,0,IF(X23="DNS",0,IF(LEFT(X23,3)="DNF",INDEX(Points!C3:C27,RIGHT(X23,LEN(X23)-3),1),IF(X23&lt;25,INDEX(Points!C3:C27,X23,1)))))</f>
        <v>11</v>
      </c>
      <c r="Z23" s="3"/>
      <c r="AA23" s="2">
        <f>IF(Z23=0,0,IF(Z23="DNS",0,IF(LEFT(Z23,3)="DNF",INDEX(Points!C3:C27,RIGHT(Z23,LEN(Z23)-3),1),IF(Z23&lt;25,INDEX(Points!C3:C27,Z23,1)))))</f>
        <v>0</v>
      </c>
      <c r="AB23" s="3"/>
      <c r="AC23" s="2">
        <f>IF(AB23=0,0,IF(AB23="DNS",0,IF(LEFT(AB23,3)="DNF",INDEX(Points!C3:C27,RIGHT(AB23,LEN(AB23)-3),1),IF(AB23&lt;25,INDEX(Points!C3:C27,AB23,1)))))</f>
        <v>0</v>
      </c>
      <c r="AD23" s="2" t="s">
        <v>95</v>
      </c>
      <c r="AE23" s="2"/>
      <c r="AF23" s="2"/>
    </row>
    <row r="24" spans="1:32" ht="15">
      <c r="A24" s="2">
        <v>19</v>
      </c>
      <c r="B24" s="2">
        <v>46</v>
      </c>
      <c r="C24" s="2">
        <v>123678100831</v>
      </c>
      <c r="D24" s="2" t="s">
        <v>88</v>
      </c>
      <c r="E24" s="2" t="s">
        <v>123</v>
      </c>
      <c r="F24" s="2" t="s">
        <v>124</v>
      </c>
      <c r="G24" s="2">
        <f t="shared" si="0"/>
        <v>11</v>
      </c>
      <c r="H24" s="3"/>
      <c r="I24" s="2">
        <f>IF(H24=0,0,IF(H24="DNS",0,IF(LEFT(H24,3)="DNF",INDEX(Points!C3:C27,RIGHT(H24,LEN(H24)-3),1),IF(H24&lt;25,INDEX(Points!C3:C27,H24,1)))))</f>
        <v>0</v>
      </c>
      <c r="J24" s="3">
        <v>17</v>
      </c>
      <c r="K24" s="2">
        <f>IF(J24=0,0,IF(J24="DNS",0,IF(LEFT(J24,3)="DNF",INDEX(Points!C3:C27,RIGHT(J24,LEN(J24)-3),1),IF(J24&lt;25,INDEX(Points!C3:C27,J24,1)))))</f>
        <v>2</v>
      </c>
      <c r="L24" s="3"/>
      <c r="M24" s="2">
        <f>IF(L24=0,0,IF(L24="DNS",0,IF(LEFT(L24,3)="DNF",INDEX(Points!C3:C27,RIGHT(L24,LEN(L24)-3),1),IF(L24&lt;25,INDEX(Points!C3:C27,L24,1)))))</f>
        <v>0</v>
      </c>
      <c r="N24" s="3"/>
      <c r="O24" s="2">
        <f>IF(N24=0,0,IF(N24="DNS",0,IF(LEFT(N24,3)="DNF",INDEX(Points!C3:C27,RIGHT(N24,LEN(N24)-3),1),IF(N24&lt;25,INDEX(Points!C3:C27,N24,1)))))</f>
        <v>0</v>
      </c>
      <c r="P24" s="3"/>
      <c r="Q24" s="2">
        <f>IF(P24=0,0,IF(P24="DNS",0,IF(LEFT(P24,3)="DNF",INDEX(Points!C3:C27,RIGHT(P24,LEN(P24)-3),1),IF(P24&lt;25,INDEX(Points!C3:C27,P24,1)))))</f>
        <v>0</v>
      </c>
      <c r="R24" s="3"/>
      <c r="S24" s="2">
        <f>IF(R24=0,0,IF(R24="DNS",0,IF(LEFT(R24,3)="DNF",INDEX(Points!C3:C27,RIGHT(R24,LEN(R24)-3),1),IF(R24&lt;25,INDEX(Points!C3:C27,R24,1)))))</f>
        <v>0</v>
      </c>
      <c r="T24" s="3"/>
      <c r="U24" s="2">
        <f>IF(T24=0,0,IF(T24="DNS",0,IF(LEFT(T24,3)="DNF",INDEX(Points!C3:C27,RIGHT(T24,LEN(T24)-3),1),IF(T24&lt;25,INDEX(Points!C3:C27,T24,1)))))</f>
        <v>0</v>
      </c>
      <c r="V24" s="3"/>
      <c r="W24" s="2">
        <f>IF(V24=0,0,IF(V24="DNS",0,IF(LEFT(V24,3)="DNF",INDEX(Points!C3:C27,RIGHT(V24,LEN(V24)-3),1),IF(V24&lt;25,INDEX(Points!C3:C27,V24,1)))))</f>
        <v>0</v>
      </c>
      <c r="X24" s="3">
        <v>10</v>
      </c>
      <c r="Y24" s="2">
        <f>IF(X24=0,0,IF(X24="DNS",0,IF(LEFT(X24,3)="DNF",INDEX(Points!C3:C27,RIGHT(X24,LEN(X24)-3),1),IF(X24&lt;25,INDEX(Points!C3:C27,X24,1)))))</f>
        <v>9</v>
      </c>
      <c r="Z24" s="3"/>
      <c r="AA24" s="2">
        <f>IF(Z24=0,0,IF(Z24="DNS",0,IF(LEFT(Z24,3)="DNF",INDEX(Points!C3:C27,RIGHT(Z24,LEN(Z24)-3),1),IF(Z24&lt;25,INDEX(Points!C3:C27,Z24,1)))))</f>
        <v>0</v>
      </c>
      <c r="AB24" s="3"/>
      <c r="AC24" s="2">
        <f>IF(AB24=0,0,IF(AB24="DNS",0,IF(LEFT(AB24,3)="DNF",INDEX(Points!C3:C27,RIGHT(AB24,LEN(AB24)-3),1),IF(AB24&lt;25,INDEX(Points!C3:C27,AB24,1)))))</f>
        <v>0</v>
      </c>
      <c r="AD24" s="2" t="s">
        <v>125</v>
      </c>
      <c r="AE24" s="2" t="s">
        <v>23</v>
      </c>
      <c r="AF24" s="2" t="s">
        <v>126</v>
      </c>
    </row>
    <row r="25" spans="1:32" ht="15">
      <c r="A25" s="2">
        <v>20</v>
      </c>
      <c r="B25" s="2">
        <v>82</v>
      </c>
      <c r="C25" s="2">
        <v>123678100732</v>
      </c>
      <c r="D25" s="2" t="s">
        <v>88</v>
      </c>
      <c r="E25" s="2" t="s">
        <v>119</v>
      </c>
      <c r="F25" s="2" t="s">
        <v>120</v>
      </c>
      <c r="G25" s="2">
        <f t="shared" si="0"/>
        <v>10</v>
      </c>
      <c r="H25" s="3">
        <v>9</v>
      </c>
      <c r="I25" s="2">
        <f>IF(H25=0,0,IF(H25="DNS",0,IF(LEFT(H25,3)="DNF",INDEX(Points!C3:C27,RIGHT(H25,LEN(H25)-3),1),IF(H25&lt;25,INDEX(Points!C3:C27,H25,1)))))</f>
        <v>10</v>
      </c>
      <c r="J25" s="3"/>
      <c r="K25" s="2">
        <f>IF(J25=0,0,IF(J25="DNS",0,IF(LEFT(J25,3)="DNF",INDEX(Points!C3:C27,RIGHT(J25,LEN(J25)-3),1),IF(J25&lt;25,INDEX(Points!C3:C27,J25,1)))))</f>
        <v>0</v>
      </c>
      <c r="L25" s="3"/>
      <c r="M25" s="2">
        <f>IF(L25=0,0,IF(L25="DNS",0,IF(LEFT(L25,3)="DNF",INDEX(Points!C3:C27,RIGHT(L25,LEN(L25)-3),1),IF(L25&lt;25,INDEX(Points!C3:C27,L25,1)))))</f>
        <v>0</v>
      </c>
      <c r="N25" s="3"/>
      <c r="O25" s="2">
        <f>IF(N25=0,0,IF(N25="DNS",0,IF(LEFT(N25,3)="DNF",INDEX(Points!C3:C27,RIGHT(N25,LEN(N25)-3),1),IF(N25&lt;25,INDEX(Points!C3:C27,N25,1)))))</f>
        <v>0</v>
      </c>
      <c r="P25" s="3"/>
      <c r="Q25" s="2">
        <f>IF(P25=0,0,IF(P25="DNS",0,IF(LEFT(P25,3)="DNF",INDEX(Points!C3:C27,RIGHT(P25,LEN(P25)-3),1),IF(P25&lt;25,INDEX(Points!C3:C27,P25,1)))))</f>
        <v>0</v>
      </c>
      <c r="R25" s="3"/>
      <c r="S25" s="2">
        <f>IF(R25=0,0,IF(R25="DNS",0,IF(LEFT(R25,3)="DNF",INDEX(Points!C3:C27,RIGHT(R25,LEN(R25)-3),1),IF(R25&lt;25,INDEX(Points!C3:C27,R25,1)))))</f>
        <v>0</v>
      </c>
      <c r="T25" s="3"/>
      <c r="U25" s="2">
        <f>IF(T25=0,0,IF(T25="DNS",0,IF(LEFT(T25,3)="DNF",INDEX(Points!C3:C27,RIGHT(T25,LEN(T25)-3),1),IF(T25&lt;25,INDEX(Points!C3:C27,T25,1)))))</f>
        <v>0</v>
      </c>
      <c r="V25" s="3"/>
      <c r="W25" s="2">
        <f>IF(V25=0,0,IF(V25="DNS",0,IF(LEFT(V25,3)="DNF",INDEX(Points!C3:C27,RIGHT(V25,LEN(V25)-3),1),IF(V25&lt;25,INDEX(Points!C3:C27,V25,1)))))</f>
        <v>0</v>
      </c>
      <c r="X25" s="3"/>
      <c r="Y25" s="2">
        <f>IF(X25=0,0,IF(X25="DNS",0,IF(LEFT(X25,3)="DNF",INDEX(Points!C3:C27,RIGHT(X25,LEN(X25)-3),1),IF(X25&lt;25,INDEX(Points!C3:C27,X25,1)))))</f>
        <v>0</v>
      </c>
      <c r="Z25" s="3"/>
      <c r="AA25" s="2">
        <f>IF(Z25=0,0,IF(Z25="DNS",0,IF(LEFT(Z25,3)="DNF",INDEX(Points!C3:C27,RIGHT(Z25,LEN(Z25)-3),1),IF(Z25&lt;25,INDEX(Points!C3:C27,Z25,1)))))</f>
        <v>0</v>
      </c>
      <c r="AB25" s="3"/>
      <c r="AC25" s="2">
        <f>IF(AB25=0,0,IF(AB25="DNS",0,IF(LEFT(AB25,3)="DNF",INDEX(Points!C3:C27,RIGHT(AB25,LEN(AB25)-3),1),IF(AB25&lt;25,INDEX(Points!C3:C27,AB25,1)))))</f>
        <v>0</v>
      </c>
      <c r="AD25" s="2" t="s">
        <v>121</v>
      </c>
      <c r="AE25" s="2" t="s">
        <v>45</v>
      </c>
      <c r="AF25" s="2" t="s">
        <v>122</v>
      </c>
    </row>
    <row r="26" spans="1:32" ht="15">
      <c r="A26" s="2">
        <v>21</v>
      </c>
      <c r="B26" s="2">
        <v>19</v>
      </c>
      <c r="C26" s="2"/>
      <c r="D26" s="2" t="s">
        <v>88</v>
      </c>
      <c r="E26" s="2" t="s">
        <v>163</v>
      </c>
      <c r="F26" s="2" t="s">
        <v>164</v>
      </c>
      <c r="G26" s="2">
        <f t="shared" si="0"/>
        <v>10</v>
      </c>
      <c r="H26" s="3"/>
      <c r="I26" s="2">
        <f>IF(H26=0,0,IF(H26="DNS",0,IF(LEFT(H26,3)="DNF",INDEX(Points!C3:C27,RIGHT(H26,LEN(H26)-3),1),IF(H26&lt;25,INDEX(Points!C3:C27,H26,1)))))</f>
        <v>0</v>
      </c>
      <c r="J26" s="3"/>
      <c r="K26" s="2">
        <f>IF(J26=0,0,IF(J26="DNS",0,IF(LEFT(J26,3)="DNF",INDEX(Points!C3:C27,RIGHT(J26,LEN(J26)-3),1),IF(J26&lt;25,INDEX(Points!C3:C27,J26,1)))))</f>
        <v>0</v>
      </c>
      <c r="L26" s="3">
        <v>9</v>
      </c>
      <c r="M26" s="2">
        <f>IF(L26=0,0,IF(L26="DNS",0,IF(LEFT(L26,3)="DNF",INDEX(Points!C3:C27,RIGHT(L26,LEN(L26)-3),1),IF(L26&lt;25,INDEX(Points!C3:C27,L26,1)))))</f>
        <v>10</v>
      </c>
      <c r="N26" s="3"/>
      <c r="O26" s="2">
        <f>IF(N26=0,0,IF(N26="DNS",0,IF(LEFT(N26,3)="DNF",INDEX(Points!C3:C27,RIGHT(N26,LEN(N26)-3),1),IF(N26&lt;25,INDEX(Points!C3:C27,N26,1)))))</f>
        <v>0</v>
      </c>
      <c r="P26" s="3"/>
      <c r="Q26" s="2">
        <f>IF(P26=0,0,IF(P26="DNS",0,IF(LEFT(P26,3)="DNF",INDEX(Points!C3:C27,RIGHT(P26,LEN(P26)-3),1),IF(P26&lt;25,INDEX(Points!C3:C27,P26,1)))))</f>
        <v>0</v>
      </c>
      <c r="R26" s="3"/>
      <c r="S26" s="2">
        <f>IF(R26=0,0,IF(R26="DNS",0,IF(LEFT(R26,3)="DNF",INDEX(Points!C3:C27,RIGHT(R26,LEN(R26)-3),1),IF(R26&lt;25,INDEX(Points!C3:C27,R26,1)))))</f>
        <v>0</v>
      </c>
      <c r="T26" s="3"/>
      <c r="U26" s="2">
        <f>IF(T26=0,0,IF(T26="DNS",0,IF(LEFT(T26,3)="DNF",INDEX(Points!C3:C27,RIGHT(T26,LEN(T26)-3),1),IF(T26&lt;25,INDEX(Points!C3:C27,T26,1)))))</f>
        <v>0</v>
      </c>
      <c r="V26" s="3"/>
      <c r="W26" s="2">
        <f>IF(V26=0,0,IF(V26="DNS",0,IF(LEFT(V26,3)="DNF",INDEX(Points!C3:C27,RIGHT(V26,LEN(V26)-3),1),IF(V26&lt;25,INDEX(Points!C3:C27,V26,1)))))</f>
        <v>0</v>
      </c>
      <c r="X26" s="3"/>
      <c r="Y26" s="2">
        <f>IF(X26=0,0,IF(X26="DNS",0,IF(LEFT(X26,3)="DNF",INDEX(Points!C3:C27,RIGHT(X26,LEN(X26)-3),1),IF(X26&lt;25,INDEX(Points!C3:C27,X26,1)))))</f>
        <v>0</v>
      </c>
      <c r="Z26" s="3"/>
      <c r="AA26" s="2">
        <f>IF(Z26=0,0,IF(Z26="DNS",0,IF(LEFT(Z26,3)="DNF",INDEX(Points!C3:C27,RIGHT(Z26,LEN(Z26)-3),1),IF(Z26&lt;25,INDEX(Points!C3:C27,Z26,1)))))</f>
        <v>0</v>
      </c>
      <c r="AB26" s="3"/>
      <c r="AC26" s="2">
        <f>IF(AB26=0,0,IF(AB26="DNS",0,IF(LEFT(AB26,3)="DNF",INDEX(Points!C3:C27,RIGHT(AB26,LEN(AB26)-3),1),IF(AB26&lt;25,INDEX(Points!C3:C27,AB26,1)))))</f>
        <v>0</v>
      </c>
      <c r="AD26" s="2"/>
      <c r="AE26" s="2"/>
      <c r="AF26" s="2" t="s">
        <v>165</v>
      </c>
    </row>
    <row r="27" spans="1:32" ht="15">
      <c r="A27" s="2">
        <v>22</v>
      </c>
      <c r="B27" s="2">
        <v>41</v>
      </c>
      <c r="C27" s="2">
        <v>123678100589</v>
      </c>
      <c r="D27" s="2" t="s">
        <v>88</v>
      </c>
      <c r="E27" s="2" t="s">
        <v>28</v>
      </c>
      <c r="F27" s="2" t="s">
        <v>144</v>
      </c>
      <c r="G27" s="2">
        <f t="shared" si="0"/>
        <v>9</v>
      </c>
      <c r="H27" s="3"/>
      <c r="I27" s="2">
        <f>IF(H27=0,0,IF(H27="DNS",0,IF(LEFT(H27,3)="DNF",INDEX(Points!C3:C27,RIGHT(H27,LEN(H27)-3),1),IF(H27&lt;25,INDEX(Points!C3:C27,H27,1)))))</f>
        <v>0</v>
      </c>
      <c r="J27" s="3">
        <v>10</v>
      </c>
      <c r="K27" s="2">
        <f>IF(J27=0,0,IF(J27="DNS",0,IF(LEFT(J27,3)="DNF",INDEX(Points!C3:C27,RIGHT(J27,LEN(J27)-3),1),IF(J27&lt;25,INDEX(Points!C3:C27,J27,1)))))</f>
        <v>9</v>
      </c>
      <c r="L27" s="3"/>
      <c r="M27" s="2">
        <f>IF(L27=0,0,IF(L27="DNS",0,IF(LEFT(L27,3)="DNF",INDEX(Points!C3:C27,RIGHT(L27,LEN(L27)-3),1),IF(L27&lt;25,INDEX(Points!C3:C27,L27,1)))))</f>
        <v>0</v>
      </c>
      <c r="N27" s="3"/>
      <c r="O27" s="2">
        <f>IF(N27=0,0,IF(N27="DNS",0,IF(LEFT(N27,3)="DNF",INDEX(Points!C3:C27,RIGHT(N27,LEN(N27)-3),1),IF(N27&lt;25,INDEX(Points!C3:C27,N27,1)))))</f>
        <v>0</v>
      </c>
      <c r="P27" s="3"/>
      <c r="Q27" s="2">
        <f>IF(P27=0,0,IF(P27="DNS",0,IF(LEFT(P27,3)="DNF",INDEX(Points!C3:C27,RIGHT(P27,LEN(P27)-3),1),IF(P27&lt;25,INDEX(Points!C3:C27,P27,1)))))</f>
        <v>0</v>
      </c>
      <c r="R27" s="3"/>
      <c r="S27" s="2">
        <f>IF(R27=0,0,IF(R27="DNS",0,IF(LEFT(R27,3)="DNF",INDEX(Points!C3:C27,RIGHT(R27,LEN(R27)-3),1),IF(R27&lt;25,INDEX(Points!C3:C27,R27,1)))))</f>
        <v>0</v>
      </c>
      <c r="T27" s="3"/>
      <c r="U27" s="2">
        <f>IF(T27=0,0,IF(T27="DNS",0,IF(LEFT(T27,3)="DNF",INDEX(Points!C3:C27,RIGHT(T27,LEN(T27)-3),1),IF(T27&lt;25,INDEX(Points!C3:C27,T27,1)))))</f>
        <v>0</v>
      </c>
      <c r="V27" s="3"/>
      <c r="W27" s="2">
        <f>IF(V27=0,0,IF(V27="DNS",0,IF(LEFT(V27,3)="DNF",INDEX(Points!C3:C27,RIGHT(V27,LEN(V27)-3),1),IF(V27&lt;25,INDEX(Points!C3:C27,V27,1)))))</f>
        <v>0</v>
      </c>
      <c r="X27" s="3"/>
      <c r="Y27" s="2">
        <f>IF(X27=0,0,IF(X27="DNS",0,IF(LEFT(X27,3)="DNF",INDEX(Points!C3:C27,RIGHT(X27,LEN(X27)-3),1),IF(X27&lt;25,INDEX(Points!C3:C27,X27,1)))))</f>
        <v>0</v>
      </c>
      <c r="Z27" s="3"/>
      <c r="AA27" s="2">
        <f>IF(Z27=0,0,IF(Z27="DNS",0,IF(LEFT(Z27,3)="DNF",INDEX(Points!C3:C27,RIGHT(Z27,LEN(Z27)-3),1),IF(Z27&lt;25,INDEX(Points!C3:C27,Z27,1)))))</f>
        <v>0</v>
      </c>
      <c r="AB27" s="3"/>
      <c r="AC27" s="2">
        <f>IF(AB27=0,0,IF(AB27="DNS",0,IF(LEFT(AB27,3)="DNF",INDEX(Points!C3:C27,RIGHT(AB27,LEN(AB27)-3),1),IF(AB27&lt;25,INDEX(Points!C3:C27,AB27,1)))))</f>
        <v>0</v>
      </c>
      <c r="AD27" s="2" t="s">
        <v>145</v>
      </c>
      <c r="AE27" s="2" t="s">
        <v>146</v>
      </c>
      <c r="AF27" s="2" t="s">
        <v>147</v>
      </c>
    </row>
    <row r="28" spans="1:32" ht="15">
      <c r="A28" s="2">
        <v>23</v>
      </c>
      <c r="B28" s="2">
        <v>24</v>
      </c>
      <c r="C28" s="2"/>
      <c r="D28" s="2" t="s">
        <v>88</v>
      </c>
      <c r="E28" s="2" t="s">
        <v>109</v>
      </c>
      <c r="F28" s="2" t="s">
        <v>110</v>
      </c>
      <c r="G28" s="2">
        <f t="shared" si="0"/>
        <v>5</v>
      </c>
      <c r="H28" s="3"/>
      <c r="I28" s="2">
        <f>IF(H28=0,0,IF(H28="DNS",0,IF(LEFT(H28,3)="DNF",INDEX(Points!C3:C27,RIGHT(H28,LEN(H28)-3),1),IF(H28&lt;25,INDEX(Points!C3:C27,H28,1)))))</f>
        <v>0</v>
      </c>
      <c r="J28" s="3">
        <v>14</v>
      </c>
      <c r="K28" s="2">
        <f>IF(J28=0,0,IF(J28="DNS",0,IF(LEFT(J28,3)="DNF",INDEX(Points!C3:C27,RIGHT(J28,LEN(J28)-3),1),IF(J28&lt;25,INDEX(Points!C3:C27,J28,1)))))</f>
        <v>5</v>
      </c>
      <c r="L28" s="3"/>
      <c r="M28" s="2">
        <f>IF(L28=0,0,IF(L28="DNS",0,IF(LEFT(L28,3)="DNF",INDEX(Points!C3:C27,RIGHT(L28,LEN(L28)-3),1),IF(L28&lt;25,INDEX(Points!C3:C27,L28,1)))))</f>
        <v>0</v>
      </c>
      <c r="N28" s="3"/>
      <c r="O28" s="2">
        <f>IF(N28=0,0,IF(N28="DNS",0,IF(LEFT(N28,3)="DNF",INDEX(Points!C3:C27,RIGHT(N28,LEN(N28)-3),1),IF(N28&lt;25,INDEX(Points!C3:C27,N28,1)))))</f>
        <v>0</v>
      </c>
      <c r="P28" s="3"/>
      <c r="Q28" s="2">
        <f>IF(P28=0,0,IF(P28="DNS",0,IF(LEFT(P28,3)="DNF",INDEX(Points!C3:C27,RIGHT(P28,LEN(P28)-3),1),IF(P28&lt;25,INDEX(Points!C3:C27,P28,1)))))</f>
        <v>0</v>
      </c>
      <c r="R28" s="3"/>
      <c r="S28" s="2">
        <f>IF(R28=0,0,IF(R28="DNS",0,IF(LEFT(R28,3)="DNF",INDEX(Points!C3:C27,RIGHT(R28,LEN(R28)-3),1),IF(R28&lt;25,INDEX(Points!C3:C27,R28,1)))))</f>
        <v>0</v>
      </c>
      <c r="T28" s="3"/>
      <c r="U28" s="2">
        <f>IF(T28=0,0,IF(T28="DNS",0,IF(LEFT(T28,3)="DNF",INDEX(Points!C3:C27,RIGHT(T28,LEN(T28)-3),1),IF(T28&lt;25,INDEX(Points!C3:C27,T28,1)))))</f>
        <v>0</v>
      </c>
      <c r="V28" s="3"/>
      <c r="W28" s="2">
        <f>IF(V28=0,0,IF(V28="DNS",0,IF(LEFT(V28,3)="DNF",INDEX(Points!C3:C27,RIGHT(V28,LEN(V28)-3),1),IF(V28&lt;25,INDEX(Points!C3:C27,V28,1)))))</f>
        <v>0</v>
      </c>
      <c r="X28" s="3"/>
      <c r="Y28" s="2">
        <f>IF(X28=0,0,IF(X28="DNS",0,IF(LEFT(X28,3)="DNF",INDEX(Points!C3:C27,RIGHT(X28,LEN(X28)-3),1),IF(X28&lt;25,INDEX(Points!C3:C27,X28,1)))))</f>
        <v>0</v>
      </c>
      <c r="Z28" s="3"/>
      <c r="AA28" s="2">
        <f>IF(Z28=0,0,IF(Z28="DNS",0,IF(LEFT(Z28,3)="DNF",INDEX(Points!C3:C27,RIGHT(Z28,LEN(Z28)-3),1),IF(Z28&lt;25,INDEX(Points!C3:C27,Z28,1)))))</f>
        <v>0</v>
      </c>
      <c r="AB28" s="3"/>
      <c r="AC28" s="2">
        <f>IF(AB28=0,0,IF(AB28="DNS",0,IF(LEFT(AB28,3)="DNF",INDEX(Points!C3:C27,RIGHT(AB28,LEN(AB28)-3),1),IF(AB28&lt;25,INDEX(Points!C3:C27,AB28,1)))))</f>
        <v>0</v>
      </c>
      <c r="AD28" s="2" t="s">
        <v>111</v>
      </c>
      <c r="AE28" s="2" t="s">
        <v>45</v>
      </c>
      <c r="AF28" s="2" t="s">
        <v>112</v>
      </c>
    </row>
    <row r="29" spans="1:32" ht="15">
      <c r="A29" s="2">
        <v>24</v>
      </c>
      <c r="B29" s="2">
        <v>112</v>
      </c>
      <c r="C29" s="2"/>
      <c r="D29" s="2" t="s">
        <v>88</v>
      </c>
      <c r="E29" s="2" t="s">
        <v>160</v>
      </c>
      <c r="F29" s="2" t="s">
        <v>161</v>
      </c>
      <c r="G29" s="2">
        <f t="shared" si="0"/>
        <v>3</v>
      </c>
      <c r="H29" s="3"/>
      <c r="I29" s="2">
        <f>IF(H29=0,0,IF(H29="DNS",0,IF(LEFT(H29,3)="DNF",INDEX(Points!C3:C27,RIGHT(H29,LEN(H29)-3),1),IF(H29&lt;25,INDEX(Points!C3:C27,H29,1)))))</f>
        <v>0</v>
      </c>
      <c r="J29" s="3">
        <v>16</v>
      </c>
      <c r="K29" s="2">
        <f>IF(J29=0,0,IF(J29="DNS",0,IF(LEFT(J29,3)="DNF",INDEX(Points!C3:C27,RIGHT(J29,LEN(J29)-3),1),IF(J29&lt;25,INDEX(Points!C3:C27,J29,1)))))</f>
        <v>3</v>
      </c>
      <c r="L29" s="3"/>
      <c r="M29" s="2">
        <f>IF(L29=0,0,IF(L29="DNS",0,IF(LEFT(L29,3)="DNF",INDEX(Points!C3:C27,RIGHT(L29,LEN(L29)-3),1),IF(L29&lt;25,INDEX(Points!C3:C27,L29,1)))))</f>
        <v>0</v>
      </c>
      <c r="N29" s="3"/>
      <c r="O29" s="2">
        <f>IF(N29=0,0,IF(N29="DNS",0,IF(LEFT(N29,3)="DNF",INDEX(Points!C3:C27,RIGHT(N29,LEN(N29)-3),1),IF(N29&lt;25,INDEX(Points!C3:C27,N29,1)))))</f>
        <v>0</v>
      </c>
      <c r="P29" s="3"/>
      <c r="Q29" s="2">
        <f>IF(P29=0,0,IF(P29="DNS",0,IF(LEFT(P29,3)="DNF",INDEX(Points!C3:C27,RIGHT(P29,LEN(P29)-3),1),IF(P29&lt;25,INDEX(Points!C3:C27,P29,1)))))</f>
        <v>0</v>
      </c>
      <c r="R29" s="3"/>
      <c r="S29" s="2">
        <f>IF(R29=0,0,IF(R29="DNS",0,IF(LEFT(R29,3)="DNF",INDEX(Points!C3:C27,RIGHT(R29,LEN(R29)-3),1),IF(R29&lt;25,INDEX(Points!C3:C27,R29,1)))))</f>
        <v>0</v>
      </c>
      <c r="T29" s="3"/>
      <c r="U29" s="2">
        <f>IF(T29=0,0,IF(T29="DNS",0,IF(LEFT(T29,3)="DNF",INDEX(Points!C3:C27,RIGHT(T29,LEN(T29)-3),1),IF(T29&lt;25,INDEX(Points!C3:C27,T29,1)))))</f>
        <v>0</v>
      </c>
      <c r="V29" s="3"/>
      <c r="W29" s="2">
        <f>IF(V29=0,0,IF(V29="DNS",0,IF(LEFT(V29,3)="DNF",INDEX(Points!C3:C27,RIGHT(V29,LEN(V29)-3),1),IF(V29&lt;25,INDEX(Points!C3:C27,V29,1)))))</f>
        <v>0</v>
      </c>
      <c r="X29" s="3"/>
      <c r="Y29" s="2">
        <f>IF(X29=0,0,IF(X29="DNS",0,IF(LEFT(X29,3)="DNF",INDEX(Points!C3:C27,RIGHT(X29,LEN(X29)-3),1),IF(X29&lt;25,INDEX(Points!C3:C27,X29,1)))))</f>
        <v>0</v>
      </c>
      <c r="Z29" s="3"/>
      <c r="AA29" s="2">
        <f>IF(Z29=0,0,IF(Z29="DNS",0,IF(LEFT(Z29,3)="DNF",INDEX(Points!C3:C27,RIGHT(Z29,LEN(Z29)-3),1),IF(Z29&lt;25,INDEX(Points!C3:C27,Z29,1)))))</f>
        <v>0</v>
      </c>
      <c r="AB29" s="3"/>
      <c r="AC29" s="2">
        <f>IF(AB29=0,0,IF(AB29="DNS",0,IF(LEFT(AB29,3)="DNF",INDEX(Points!C3:C27,RIGHT(AB29,LEN(AB29)-3),1),IF(AB29&lt;25,INDEX(Points!C3:C27,AB29,1)))))</f>
        <v>0</v>
      </c>
      <c r="AD29" s="2"/>
      <c r="AE29" s="2"/>
      <c r="AF29" s="2" t="s">
        <v>162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401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35</v>
      </c>
      <c r="C6" s="2"/>
      <c r="D6" s="2" t="s">
        <v>402</v>
      </c>
      <c r="E6" s="2" t="s">
        <v>382</v>
      </c>
      <c r="F6" s="2" t="s">
        <v>356</v>
      </c>
      <c r="G6" s="2">
        <f aca="true" t="shared" si="0" ref="G6:G12">I6+K6+M6+O6+Q6+S6+U6+W6+Y6+AA6+AC6</f>
        <v>40</v>
      </c>
      <c r="H6" s="3"/>
      <c r="I6" s="2">
        <f>IF(H6=0,0,IF(H6="DNS",0,IF(LEFT(H6,3)="DNF",INDEX(Points!C3:C27,RIGHT(H6,LEN(H6)-3),1),IF(H6&lt;25,INDEX(Points!C3:C27,H6,1)))))</f>
        <v>0</v>
      </c>
      <c r="J6" s="3"/>
      <c r="K6" s="2">
        <f>IF(J6=0,0,IF(J6="DNS",0,IF(LEFT(J6,3)="DNF",INDEX(Points!C3:C27,RIGHT(J6,LEN(J6)-3),1),IF(J6&lt;25,INDEX(Points!C3:C27,J6,1)))))</f>
        <v>0</v>
      </c>
      <c r="L6" s="3"/>
      <c r="M6" s="2">
        <f>IF(L6=0,0,IF(L6="DNS",0,IF(LEFT(L6,3)="DNF",INDEX(Points!C3:C27,RIGHT(L6,LEN(L6)-3),1),IF(L6&lt;25,INDEX(Points!C3:C27,L6,1)))))</f>
        <v>0</v>
      </c>
      <c r="N6" s="3"/>
      <c r="O6" s="2">
        <f>IF(N6=0,0,IF(N6="DNS",0,IF(LEFT(N6,3)="DNF",INDEX(Points!C3:C27,RIGHT(N6,LEN(N6)-3),1),IF(N6&lt;25,INDEX(Points!C3:C27,N6,1)))))</f>
        <v>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2</v>
      </c>
      <c r="U6" s="2">
        <f>IF(T6=0,0,IF(T6="DNS",0,IF(LEFT(T6,3)="DNF",INDEX(Points!C3:C27,RIGHT(T6,LEN(T6)-3),1),IF(T6&lt;25,INDEX(Points!C3:C27,T6,1)))))</f>
        <v>20</v>
      </c>
      <c r="V6" s="3"/>
      <c r="W6" s="2">
        <f>IF(V6=0,0,IF(V6="DNS",0,IF(LEFT(V6,3)="DNF",INDEX(Points!C3:C27,RIGHT(V6,LEN(V6)-3),1),IF(V6&lt;25,INDEX(Points!C3:C27,V6,1)))))</f>
        <v>0</v>
      </c>
      <c r="X6" s="3"/>
      <c r="Y6" s="2">
        <f>IF(X6=0,0,IF(X6="DNS",0,IF(LEFT(X6,3)="DNF",INDEX(Points!C3:C27,RIGHT(X6,LEN(X6)-3),1),IF(X6&lt;25,INDEX(Points!C3:C27,X6,1)))))</f>
        <v>0</v>
      </c>
      <c r="Z6" s="3"/>
      <c r="AA6" s="2">
        <f>IF(Z6=0,0,IF(Z6="DNS",0,IF(LEFT(Z6,3)="DNF",INDEX(Points!C3:C27,RIGHT(Z6,LEN(Z6)-3),1),IF(Z6&lt;25,INDEX(Points!C3:C27,Z6,1)))))</f>
        <v>0</v>
      </c>
      <c r="AB6" s="3">
        <v>2</v>
      </c>
      <c r="AC6" s="2">
        <f>IF(AB6=0,0,IF(AB6="DNS",0,IF(LEFT(AB6,3)="DNF",INDEX(Points!C3:C27,RIGHT(AB6,LEN(AB6)-3),1),IF(AB6&lt;25,INDEX(Points!C3:C27,AB6,1)))))</f>
        <v>20</v>
      </c>
      <c r="AD6" s="2" t="s">
        <v>353</v>
      </c>
      <c r="AE6" s="2" t="s">
        <v>403</v>
      </c>
      <c r="AF6" s="2" t="s">
        <v>383</v>
      </c>
    </row>
    <row r="7" spans="1:32" ht="15">
      <c r="A7" s="2">
        <v>2</v>
      </c>
      <c r="B7" s="2">
        <v>67</v>
      </c>
      <c r="C7" s="2"/>
      <c r="D7" s="2" t="s">
        <v>402</v>
      </c>
      <c r="E7" s="2" t="s">
        <v>50</v>
      </c>
      <c r="F7" s="2" t="s">
        <v>51</v>
      </c>
      <c r="G7" s="2">
        <f t="shared" si="0"/>
        <v>23</v>
      </c>
      <c r="H7" s="3"/>
      <c r="I7" s="2">
        <f>IF(H7=0,0,IF(H7="DNS",0,IF(LEFT(H7,3)="DNF",INDEX(Points!C3:C27,RIGHT(H7,LEN(H7)-3),1),IF(H7&lt;25,INDEX(Points!C3:C27,H7,1)))))</f>
        <v>0</v>
      </c>
      <c r="J7" s="3"/>
      <c r="K7" s="2">
        <f>IF(J7=0,0,IF(J7="DNS",0,IF(LEFT(J7,3)="DNF",INDEX(Points!C3:C27,RIGHT(J7,LEN(J7)-3),1),IF(J7&lt;25,INDEX(Points!C3:C27,J7,1)))))</f>
        <v>0</v>
      </c>
      <c r="L7" s="3"/>
      <c r="M7" s="2">
        <f>IF(L7=0,0,IF(L7="DNS",0,IF(LEFT(L7,3)="DNF",INDEX(Points!C3:C27,RIGHT(L7,LEN(L7)-3),1),IF(L7&lt;25,INDEX(Points!C3:C27,L7,1)))))</f>
        <v>0</v>
      </c>
      <c r="N7" s="3"/>
      <c r="O7" s="2">
        <f>IF(N7=0,0,IF(N7="DNS",0,IF(LEFT(N7,3)="DNF",INDEX(Points!C3:C27,RIGHT(N7,LEN(N7)-3),1),IF(N7&lt;25,INDEX(Points!C3:C27,N7,1)))))</f>
        <v>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1</v>
      </c>
      <c r="U7" s="2">
        <f>IF(T7=0,0,IF(T7="DNS",0,IF(LEFT(T7,3)="DNF",INDEX(Points!C3:C27,RIGHT(T7,LEN(T7)-3),1),IF(T7&lt;25,INDEX(Points!C3:C27,T7,1)))))</f>
        <v>23</v>
      </c>
      <c r="V7" s="3"/>
      <c r="W7" s="2">
        <f>IF(V7=0,0,IF(V7="DNS",0,IF(LEFT(V7,3)="DNF",INDEX(Points!C3:C27,RIGHT(V7,LEN(V7)-3),1),IF(V7&lt;25,INDEX(Points!C3:C27,V7,1)))))</f>
        <v>0</v>
      </c>
      <c r="X7" s="3"/>
      <c r="Y7" s="2">
        <f>IF(X7=0,0,IF(X7="DNS",0,IF(LEFT(X7,3)="DNF",INDEX(Points!C3:C27,RIGHT(X7,LEN(X7)-3),1),IF(X7&lt;25,INDEX(Points!C3:C27,X7,1)))))</f>
        <v>0</v>
      </c>
      <c r="Z7" s="3"/>
      <c r="AA7" s="2">
        <f>IF(Z7=0,0,IF(Z7="DNS",0,IF(LEFT(Z7,3)="DNF",INDEX(Points!C3:C27,RIGHT(Z7,LEN(Z7)-3),1),IF(Z7&lt;25,INDEX(Points!C3:C27,Z7,1)))))</f>
        <v>0</v>
      </c>
      <c r="AB7" s="3"/>
      <c r="AC7" s="2">
        <f>IF(AB7=0,0,IF(AB7="DNS",0,IF(LEFT(AB7,3)="DNF",INDEX(Points!C3:C27,RIGHT(AB7,LEN(AB7)-3),1),IF(AB7&lt;25,INDEX(Points!C3:C27,AB7,1)))))</f>
        <v>0</v>
      </c>
      <c r="AD7" s="2" t="s">
        <v>52</v>
      </c>
      <c r="AE7" s="2" t="s">
        <v>380</v>
      </c>
      <c r="AF7" s="2"/>
    </row>
    <row r="8" spans="1:32" ht="15">
      <c r="A8" s="2">
        <v>3</v>
      </c>
      <c r="B8" s="2">
        <v>42</v>
      </c>
      <c r="C8" s="2">
        <v>123678100619</v>
      </c>
      <c r="D8" s="2" t="s">
        <v>402</v>
      </c>
      <c r="E8" s="2" t="s">
        <v>77</v>
      </c>
      <c r="F8" s="2" t="s">
        <v>78</v>
      </c>
      <c r="G8" s="2">
        <f t="shared" si="0"/>
        <v>23</v>
      </c>
      <c r="H8" s="3"/>
      <c r="I8" s="2">
        <f>IF(H8=0,0,IF(H8="DNS",0,IF(LEFT(H8,3)="DNF",INDEX(Points!C3:C27,RIGHT(H8,LEN(H8)-3),1),IF(H8&lt;25,INDEX(Points!C3:C27,H8,1)))))</f>
        <v>0</v>
      </c>
      <c r="J8" s="3"/>
      <c r="K8" s="2">
        <f>IF(J8=0,0,IF(J8="DNS",0,IF(LEFT(J8,3)="DNF",INDEX(Points!C3:C27,RIGHT(J8,LEN(J8)-3),1),IF(J8&lt;25,INDEX(Points!C3:C27,J8,1)))))</f>
        <v>0</v>
      </c>
      <c r="L8" s="3"/>
      <c r="M8" s="2">
        <f>IF(L8=0,0,IF(L8="DNS",0,IF(LEFT(L8,3)="DNF",INDEX(Points!C3:C27,RIGHT(L8,LEN(L8)-3),1),IF(L8&lt;25,INDEX(Points!C3:C27,L8,1)))))</f>
        <v>0</v>
      </c>
      <c r="N8" s="3"/>
      <c r="O8" s="2">
        <f>IF(N8=0,0,IF(N8="DNS",0,IF(LEFT(N8,3)="DNF",INDEX(Points!C3:C27,RIGHT(N8,LEN(N8)-3),1),IF(N8&lt;25,INDEX(Points!C3:C27,N8,1)))))</f>
        <v>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/>
      <c r="Y8" s="2">
        <f>IF(X8=0,0,IF(X8="DNS",0,IF(LEFT(X8,3)="DNF",INDEX(Points!C3:C27,RIGHT(X8,LEN(X8)-3),1),IF(X8&lt;25,INDEX(Points!C3:C27,X8,1)))))</f>
        <v>0</v>
      </c>
      <c r="Z8" s="3"/>
      <c r="AA8" s="2">
        <f>IF(Z8=0,0,IF(Z8="DNS",0,IF(LEFT(Z8,3)="DNF",INDEX(Points!C3:C27,RIGHT(Z8,LEN(Z8)-3),1),IF(Z8&lt;25,INDEX(Points!C3:C27,Z8,1)))))</f>
        <v>0</v>
      </c>
      <c r="AB8" s="3">
        <v>1</v>
      </c>
      <c r="AC8" s="2">
        <f>IF(AB8=0,0,IF(AB8="DNS",0,IF(LEFT(AB8,3)="DNF",INDEX(Points!C3:C27,RIGHT(AB8,LEN(AB8)-3),1),IF(AB8&lt;25,INDEX(Points!C3:C27,AB8,1)))))</f>
        <v>23</v>
      </c>
      <c r="AD8" s="2"/>
      <c r="AE8" s="2"/>
      <c r="AF8" s="2" t="s">
        <v>79</v>
      </c>
    </row>
    <row r="9" spans="1:32" ht="15">
      <c r="A9" s="2">
        <v>4</v>
      </c>
      <c r="B9" s="2">
        <v>14</v>
      </c>
      <c r="C9" s="2"/>
      <c r="D9" s="2" t="s">
        <v>402</v>
      </c>
      <c r="E9" s="2" t="s">
        <v>404</v>
      </c>
      <c r="F9" s="2" t="s">
        <v>405</v>
      </c>
      <c r="G9" s="2">
        <f t="shared" si="0"/>
        <v>18</v>
      </c>
      <c r="H9" s="3"/>
      <c r="I9" s="2">
        <f>IF(H9=0,0,IF(H9="DNS",0,IF(LEFT(H9,3)="DNF",INDEX(Points!C3:C27,RIGHT(H9,LEN(H9)-3),1),IF(H9&lt;25,INDEX(Points!C3:C27,H9,1)))))</f>
        <v>0</v>
      </c>
      <c r="J9" s="3"/>
      <c r="K9" s="2">
        <f>IF(J9=0,0,IF(J9="DNS",0,IF(LEFT(J9,3)="DNF",INDEX(Points!C3:C27,RIGHT(J9,LEN(J9)-3),1),IF(J9&lt;25,INDEX(Points!C3:C27,J9,1)))))</f>
        <v>0</v>
      </c>
      <c r="L9" s="3"/>
      <c r="M9" s="2">
        <f>IF(L9=0,0,IF(L9="DNS",0,IF(LEFT(L9,3)="DNF",INDEX(Points!C3:C27,RIGHT(L9,LEN(L9)-3),1),IF(L9&lt;25,INDEX(Points!C3:C27,L9,1)))))</f>
        <v>0</v>
      </c>
      <c r="N9" s="3"/>
      <c r="O9" s="2">
        <f>IF(N9=0,0,IF(N9="DNS",0,IF(LEFT(N9,3)="DNF",INDEX(Points!C3:C27,RIGHT(N9,LEN(N9)-3),1),IF(N9&lt;25,INDEX(Points!C3:C27,N9,1)))))</f>
        <v>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/>
      <c r="U9" s="2">
        <f>IF(T9=0,0,IF(T9="DNS",0,IF(LEFT(T9,3)="DNF",INDEX(Points!C3:C27,RIGHT(T9,LEN(T9)-3),1),IF(T9&lt;25,INDEX(Points!C3:C27,T9,1)))))</f>
        <v>0</v>
      </c>
      <c r="V9" s="3"/>
      <c r="W9" s="2">
        <f>IF(V9=0,0,IF(V9="DNS",0,IF(LEFT(V9,3)="DNF",INDEX(Points!C3:C27,RIGHT(V9,LEN(V9)-3),1),IF(V9&lt;25,INDEX(Points!C3:C27,V9,1)))))</f>
        <v>0</v>
      </c>
      <c r="X9" s="3"/>
      <c r="Y9" s="2">
        <f>IF(X9=0,0,IF(X9="DNS",0,IF(LEFT(X9,3)="DNF",INDEX(Points!C3:C27,RIGHT(X9,LEN(X9)-3),1),IF(X9&lt;25,INDEX(Points!C3:C27,X9,1)))))</f>
        <v>0</v>
      </c>
      <c r="Z9" s="3"/>
      <c r="AA9" s="2">
        <f>IF(Z9=0,0,IF(Z9="DNS",0,IF(LEFT(Z9,3)="DNF",INDEX(Points!C3:C27,RIGHT(Z9,LEN(Z9)-3),1),IF(Z9&lt;25,INDEX(Points!C3:C27,Z9,1)))))</f>
        <v>0</v>
      </c>
      <c r="AB9" s="3">
        <v>3</v>
      </c>
      <c r="AC9" s="2">
        <f>IF(AB9=0,0,IF(AB9="DNS",0,IF(LEFT(AB9,3)="DNF",INDEX(Points!C3:C27,RIGHT(AB9,LEN(AB9)-3),1),IF(AB9&lt;25,INDEX(Points!C3:C27,AB9,1)))))</f>
        <v>18</v>
      </c>
      <c r="AD9" s="2" t="s">
        <v>334</v>
      </c>
      <c r="AE9" s="2" t="s">
        <v>406</v>
      </c>
      <c r="AF9" s="2"/>
    </row>
    <row r="10" spans="1:32" ht="15">
      <c r="A10" s="2">
        <v>5</v>
      </c>
      <c r="B10" s="2">
        <v>99</v>
      </c>
      <c r="C10" s="2">
        <v>123678100268</v>
      </c>
      <c r="D10" s="2" t="s">
        <v>402</v>
      </c>
      <c r="E10" s="2" t="s">
        <v>408</v>
      </c>
      <c r="F10" s="2" t="s">
        <v>409</v>
      </c>
      <c r="G10" s="2">
        <f t="shared" si="0"/>
        <v>18</v>
      </c>
      <c r="H10" s="3"/>
      <c r="I10" s="2">
        <f>IF(H10=0,0,IF(H10="DNS",0,IF(LEFT(H10,3)="DNF",INDEX(Points!C3:C27,RIGHT(H10,LEN(H10)-3),1),IF(H10&lt;25,INDEX(Points!C3:C27,H10,1)))))</f>
        <v>0</v>
      </c>
      <c r="J10" s="3"/>
      <c r="K10" s="2">
        <f>IF(J10=0,0,IF(J10="DNS",0,IF(LEFT(J10,3)="DNF",INDEX(Points!C3:C27,RIGHT(J10,LEN(J10)-3),1),IF(J10&lt;25,INDEX(Points!C3:C27,J10,1)))))</f>
        <v>0</v>
      </c>
      <c r="L10" s="3"/>
      <c r="M10" s="2">
        <f>IF(L10=0,0,IF(L10="DNS",0,IF(LEFT(L10,3)="DNF",INDEX(Points!C3:C27,RIGHT(L10,LEN(L10)-3),1),IF(L10&lt;25,INDEX(Points!C3:C27,L10,1)))))</f>
        <v>0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3</v>
      </c>
      <c r="U10" s="2">
        <f>IF(T10=0,0,IF(T10="DNS",0,IF(LEFT(T10,3)="DNF",INDEX(Points!C3:C27,RIGHT(T10,LEN(T10)-3),1),IF(T10&lt;25,INDEX(Points!C3:C27,T10,1)))))</f>
        <v>18</v>
      </c>
      <c r="V10" s="3"/>
      <c r="W10" s="2">
        <f>IF(V10=0,0,IF(V10="DNS",0,IF(LEFT(V10,3)="DNF",INDEX(Points!C3:C27,RIGHT(V10,LEN(V10)-3),1),IF(V10&lt;25,INDEX(Points!C3:C27,V10,1)))))</f>
        <v>0</v>
      </c>
      <c r="X10" s="3"/>
      <c r="Y10" s="2">
        <f>IF(X10=0,0,IF(X10="DNS",0,IF(LEFT(X10,3)="DNF",INDEX(Points!C3:C27,RIGHT(X10,LEN(X10)-3),1),IF(X10&lt;25,INDEX(Points!C3:C27,X10,1)))))</f>
        <v>0</v>
      </c>
      <c r="Z10" s="3"/>
      <c r="AA10" s="2">
        <f>IF(Z10=0,0,IF(Z10="DNS",0,IF(LEFT(Z10,3)="DNF",INDEX(Points!C3:C27,RIGHT(Z10,LEN(Z10)-3),1),IF(Z10&lt;25,INDEX(Points!C3:C27,Z10,1)))))</f>
        <v>0</v>
      </c>
      <c r="AB10" s="3"/>
      <c r="AC10" s="2">
        <f>IF(AB10=0,0,IF(AB10="DNS",0,IF(LEFT(AB10,3)="DNF",INDEX(Points!C3:C27,RIGHT(AB10,LEN(AB10)-3),1),IF(AB10&lt;25,INDEX(Points!C3:C27,AB10,1)))))</f>
        <v>0</v>
      </c>
      <c r="AD10" s="2"/>
      <c r="AE10" s="2"/>
      <c r="AF10" s="2"/>
    </row>
    <row r="11" spans="1:32" ht="15">
      <c r="A11" s="2">
        <v>6</v>
      </c>
      <c r="B11" s="2">
        <v>33</v>
      </c>
      <c r="C11" s="2">
        <v>123678101043</v>
      </c>
      <c r="D11" s="2" t="s">
        <v>402</v>
      </c>
      <c r="E11" s="2" t="s">
        <v>123</v>
      </c>
      <c r="F11" s="2" t="s">
        <v>262</v>
      </c>
      <c r="G11" s="2">
        <f t="shared" si="0"/>
        <v>16</v>
      </c>
      <c r="H11" s="3"/>
      <c r="I11" s="2">
        <f>IF(H11=0,0,IF(H11="DNS",0,IF(LEFT(H11,3)="DNF",INDEX(Points!C3:C27,RIGHT(H11,LEN(H11)-3),1),IF(H11&lt;25,INDEX(Points!C3:C27,H11,1)))))</f>
        <v>0</v>
      </c>
      <c r="J11" s="3"/>
      <c r="K11" s="2">
        <f>IF(J11=0,0,IF(J11="DNS",0,IF(LEFT(J11,3)="DNF",INDEX(Points!C3:C27,RIGHT(J11,LEN(J11)-3),1),IF(J11&lt;25,INDEX(Points!C3:C27,J11,1)))))</f>
        <v>0</v>
      </c>
      <c r="L11" s="3"/>
      <c r="M11" s="2">
        <f>IF(L11=0,0,IF(L11="DNS",0,IF(LEFT(L11,3)="DNF",INDEX(Points!C3:C27,RIGHT(L11,LEN(L11)-3),1),IF(L11&lt;25,INDEX(Points!C3:C27,L11,1)))))</f>
        <v>0</v>
      </c>
      <c r="N11" s="3"/>
      <c r="O11" s="2">
        <f>IF(N11=0,0,IF(N11="DNS",0,IF(LEFT(N11,3)="DNF",INDEX(Points!C3:C27,RIGHT(N11,LEN(N11)-3),1),IF(N11&lt;25,INDEX(Points!C3:C27,N11,1)))))</f>
        <v>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 t="s">
        <v>411</v>
      </c>
      <c r="U11" s="2">
        <f>IF(T11=0,0,IF(T11="DNS",0,IF(LEFT(T11,3)="DNF",INDEX(Points!C3:C27,RIGHT(T11,LEN(T11)-3),1),IF(T11&lt;25,INDEX(Points!C3:C27,T11,1)))))</f>
        <v>16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 t="s">
        <v>263</v>
      </c>
      <c r="AE11" s="2" t="s">
        <v>407</v>
      </c>
      <c r="AF11" s="2" t="s">
        <v>265</v>
      </c>
    </row>
    <row r="12" spans="1:32" ht="15">
      <c r="A12" s="2">
        <v>7</v>
      </c>
      <c r="B12" s="2">
        <v>8</v>
      </c>
      <c r="C12" s="2"/>
      <c r="D12" s="2" t="s">
        <v>402</v>
      </c>
      <c r="E12" s="2" t="s">
        <v>368</v>
      </c>
      <c r="F12" s="2" t="s">
        <v>410</v>
      </c>
      <c r="G12" s="2">
        <f t="shared" si="0"/>
        <v>16</v>
      </c>
      <c r="H12" s="3"/>
      <c r="I12" s="2">
        <f>IF(H12=0,0,IF(H12="DNS",0,IF(LEFT(H12,3)="DNF",INDEX(Points!C3:C27,RIGHT(H12,LEN(H12)-3),1),IF(H12&lt;25,INDEX(Points!C3:C27,H12,1)))))</f>
        <v>0</v>
      </c>
      <c r="J12" s="3"/>
      <c r="K12" s="2">
        <f>IF(J12=0,0,IF(J12="DNS",0,IF(LEFT(J12,3)="DNF",INDEX(Points!C3:C27,RIGHT(J12,LEN(J12)-3),1),IF(J12&lt;25,INDEX(Points!C3:C27,J12,1)))))</f>
        <v>0</v>
      </c>
      <c r="L12" s="3"/>
      <c r="M12" s="2">
        <f>IF(L12=0,0,IF(L12="DNS",0,IF(LEFT(L12,3)="DNF",INDEX(Points!C3:C27,RIGHT(L12,LEN(L12)-3),1),IF(L12&lt;25,INDEX(Points!C3:C27,L12,1)))))</f>
        <v>0</v>
      </c>
      <c r="N12" s="3"/>
      <c r="O12" s="2">
        <f>IF(N12=0,0,IF(N12="DNS",0,IF(LEFT(N12,3)="DNF",INDEX(Points!C3:C27,RIGHT(N12,LEN(N12)-3),1),IF(N12&lt;25,INDEX(Points!C3:C27,N12,1)))))</f>
        <v>0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/>
      <c r="Y12" s="2">
        <f>IF(X12=0,0,IF(X12="DNS",0,IF(LEFT(X12,3)="DNF",INDEX(Points!C3:C27,RIGHT(X12,LEN(X12)-3),1),IF(X12&lt;25,INDEX(Points!C3:C27,X12,1)))))</f>
        <v>0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4</v>
      </c>
      <c r="AC12" s="2">
        <f>IF(AB12=0,0,IF(AB12="DNS",0,IF(LEFT(AB12,3)="DNF",INDEX(Points!C3:C27,RIGHT(AB12,LEN(AB12)-3),1),IF(AB12&lt;25,INDEX(Points!C3:C27,AB12,1)))))</f>
        <v>16</v>
      </c>
      <c r="AD12" s="2"/>
      <c r="AE12" s="2"/>
      <c r="AF12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24</v>
      </c>
      <c r="C6" s="2">
        <v>123678100848</v>
      </c>
      <c r="D6" s="2" t="s">
        <v>15</v>
      </c>
      <c r="E6" s="2" t="s">
        <v>33</v>
      </c>
      <c r="F6" s="2" t="s">
        <v>34</v>
      </c>
      <c r="G6" s="2">
        <f aca="true" t="shared" si="0" ref="G6:G24">I6+K6+M6+O6+Q6+S6+U6+W6+Y6+AA6+AC6</f>
        <v>147</v>
      </c>
      <c r="H6" s="3">
        <v>2</v>
      </c>
      <c r="I6" s="2">
        <f>IF(H6=0,0,IF(H6="DNS",0,IF(LEFT(H6,3)="DNF",INDEX(Points!C3:C27,RIGHT(H6,LEN(H6)-3),1),IF(H6&lt;25,INDEX(Points!C3:C27,H6,1)))))</f>
        <v>20</v>
      </c>
      <c r="J6" s="3">
        <v>2</v>
      </c>
      <c r="K6" s="2">
        <f>IF(J6=0,0,IF(J6="DNS",0,IF(LEFT(J6,3)="DNF",INDEX(Points!C3:C27,RIGHT(J6,LEN(J6)-3),1),IF(J6&lt;25,INDEX(Points!C3:C27,J6,1)))))</f>
        <v>20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2</v>
      </c>
      <c r="U6" s="2">
        <f>IF(T6=0,0,IF(T6="DNS",0,IF(LEFT(T6,3)="DNF",INDEX(Points!C3:C27,RIGHT(T6,LEN(T6)-3),1),IF(T6&lt;25,INDEX(Points!C3:C27,T6,1)))))</f>
        <v>20</v>
      </c>
      <c r="V6" s="3"/>
      <c r="W6" s="2">
        <f>IF(V6=0,0,IF(V6="DNS",0,IF(LEFT(V6,3)="DNF",INDEX(Points!C3:C27,RIGHT(V6,LEN(V6)-3),1),IF(V6&lt;25,INDEX(Points!C3:C27,V6,1)))))</f>
        <v>0</v>
      </c>
      <c r="X6" s="3">
        <v>3</v>
      </c>
      <c r="Y6" s="2">
        <f>IF(X6=0,0,IF(X6="DNS",0,IF(LEFT(X6,3)="DNF",INDEX(Points!C3:C27,RIGHT(X6,LEN(X6)-3),1),IF(X6&lt;25,INDEX(Points!C3:C27,X6,1)))))</f>
        <v>18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35</v>
      </c>
      <c r="AE6" s="2" t="s">
        <v>36</v>
      </c>
      <c r="AF6" s="2" t="s">
        <v>37</v>
      </c>
    </row>
    <row r="7" spans="1:32" ht="15">
      <c r="A7" s="2">
        <v>2</v>
      </c>
      <c r="B7" s="2">
        <v>77</v>
      </c>
      <c r="C7" s="2">
        <v>123678213081</v>
      </c>
      <c r="D7" s="2" t="s">
        <v>15</v>
      </c>
      <c r="E7" s="2" t="s">
        <v>20</v>
      </c>
      <c r="F7" s="2" t="s">
        <v>21</v>
      </c>
      <c r="G7" s="2">
        <f t="shared" si="0"/>
        <v>118</v>
      </c>
      <c r="H7" s="3">
        <v>1</v>
      </c>
      <c r="I7" s="2">
        <f>IF(H7=0,0,IF(H7="DNS",0,IF(LEFT(H7,3)="DNF",INDEX(Points!C3:C27,RIGHT(H7,LEN(H7)-3),1),IF(H7&lt;25,INDEX(Points!C3:C27,H7,1)))))</f>
        <v>23</v>
      </c>
      <c r="J7" s="3">
        <v>3</v>
      </c>
      <c r="K7" s="2">
        <f>IF(J7=0,0,IF(J7="DNS",0,IF(LEFT(J7,3)="DNF",INDEX(Points!C3:C27,RIGHT(J7,LEN(J7)-3),1),IF(J7&lt;25,INDEX(Points!C3:C27,J7,1)))))</f>
        <v>18</v>
      </c>
      <c r="L7" s="3">
        <v>2</v>
      </c>
      <c r="M7" s="2">
        <f>IF(L7=0,0,IF(L7="DNS",0,IF(LEFT(L7,3)="DNF",INDEX(Points!C3:C27,RIGHT(L7,LEN(L7)-3),1),IF(L7&lt;25,INDEX(Points!C3:C27,L7,1)))))</f>
        <v>20</v>
      </c>
      <c r="N7" s="3">
        <v>5</v>
      </c>
      <c r="O7" s="2">
        <f>IF(N7=0,0,IF(N7="DNS",0,IF(LEFT(N7,3)="DNF",INDEX(Points!C3:C27,RIGHT(N7,LEN(N7)-3),1),IF(N7&lt;25,INDEX(Points!C3:C27,N7,1)))))</f>
        <v>14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1</v>
      </c>
      <c r="U7" s="2">
        <f>IF(T7=0,0,IF(T7="DNS",0,IF(LEFT(T7,3)="DNF",INDEX(Points!C3:C27,RIGHT(T7,LEN(T7)-3),1),IF(T7&lt;25,INDEX(Points!C3:C27,T7,1)))))</f>
        <v>23</v>
      </c>
      <c r="V7" s="3"/>
      <c r="W7" s="2">
        <f>IF(V7=0,0,IF(V7="DNS",0,IF(LEFT(V7,3)="DNF",INDEX(Points!C3:C27,RIGHT(V7,LEN(V7)-3),1),IF(V7&lt;25,INDEX(Points!C3:C27,V7,1)))))</f>
        <v>0</v>
      </c>
      <c r="X7" s="3">
        <v>2</v>
      </c>
      <c r="Y7" s="2">
        <f>IF(X7=0,0,IF(X7="DNS",0,IF(LEFT(X7,3)="DNF",INDEX(Points!C3:C27,RIGHT(X7,LEN(X7)-3),1),IF(X7&lt;25,INDEX(Points!C3:C27,X7,1)))))</f>
        <v>20</v>
      </c>
      <c r="Z7" s="3"/>
      <c r="AA7" s="2">
        <f>IF(Z7=0,0,IF(Z7="DNS",0,IF(LEFT(Z7,3)="DNF",INDEX(Points!C3:C27,RIGHT(Z7,LEN(Z7)-3),1),IF(Z7&lt;25,INDEX(Points!C3:C27,Z7,1)))))</f>
        <v>0</v>
      </c>
      <c r="AB7" s="3"/>
      <c r="AC7" s="2">
        <f>IF(AB7=0,0,IF(AB7="DNS",0,IF(LEFT(AB7,3)="DNF",INDEX(Points!C3:C27,RIGHT(AB7,LEN(AB7)-3),1),IF(AB7&lt;25,INDEX(Points!C3:C27,AB7,1)))))</f>
        <v>0</v>
      </c>
      <c r="AD7" s="2" t="s">
        <v>22</v>
      </c>
      <c r="AE7" s="2" t="s">
        <v>23</v>
      </c>
      <c r="AF7" s="2"/>
    </row>
    <row r="8" spans="1:32" ht="15">
      <c r="A8" s="2">
        <v>3</v>
      </c>
      <c r="B8" s="2">
        <v>19</v>
      </c>
      <c r="C8" s="2"/>
      <c r="D8" s="2" t="s">
        <v>15</v>
      </c>
      <c r="E8" s="2" t="s">
        <v>16</v>
      </c>
      <c r="F8" s="2" t="s">
        <v>17</v>
      </c>
      <c r="G8" s="2">
        <f t="shared" si="0"/>
        <v>98</v>
      </c>
      <c r="H8" s="3">
        <v>4</v>
      </c>
      <c r="I8" s="2">
        <f>IF(H8=0,0,IF(H8="DNS",0,IF(LEFT(H8,3)="DNF",INDEX(Points!C3:C27,RIGHT(H8,LEN(H8)-3),1),IF(H8&lt;25,INDEX(Points!C3:C27,H8,1)))))</f>
        <v>16</v>
      </c>
      <c r="J8" s="3">
        <v>6</v>
      </c>
      <c r="K8" s="2">
        <f>IF(J8=0,0,IF(J8="DNS",0,IF(LEFT(J8,3)="DNF",INDEX(Points!C3:C27,RIGHT(J8,LEN(J8)-3),1),IF(J8&lt;25,INDEX(Points!C3:C27,J8,1)))))</f>
        <v>13</v>
      </c>
      <c r="L8" s="3">
        <v>6</v>
      </c>
      <c r="M8" s="2">
        <f>IF(L8=0,0,IF(L8="DNS",0,IF(LEFT(L8,3)="DNF",INDEX(Points!C3:C27,RIGHT(L8,LEN(L8)-3),1),IF(L8&lt;25,INDEX(Points!C3:C27,L8,1)))))</f>
        <v>13</v>
      </c>
      <c r="N8" s="3">
        <v>9</v>
      </c>
      <c r="O8" s="2">
        <f>IF(N8=0,0,IF(N8="DNS",0,IF(LEFT(N8,3)="DNF",INDEX(Points!C3:C27,RIGHT(N8,LEN(N8)-3),1),IF(N8&lt;25,INDEX(Points!C3:C27,N8,1)))))</f>
        <v>10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5</v>
      </c>
      <c r="U8" s="2">
        <f>IF(T8=0,0,IF(T8="DNS",0,IF(LEFT(T8,3)="DNF",INDEX(Points!C3:C27,RIGHT(T8,LEN(T8)-3),1),IF(T8&lt;25,INDEX(Points!C3:C27,T8,1)))))</f>
        <v>14</v>
      </c>
      <c r="V8" s="3"/>
      <c r="W8" s="2">
        <f>IF(V8=0,0,IF(V8="DNS",0,IF(LEFT(V8,3)="DNF",INDEX(Points!C3:C27,RIGHT(V8,LEN(V8)-3),1),IF(V8&lt;25,INDEX(Points!C3:C27,V8,1)))))</f>
        <v>0</v>
      </c>
      <c r="X8" s="3">
        <v>4</v>
      </c>
      <c r="Y8" s="2">
        <f>IF(X8=0,0,IF(X8="DNS",0,IF(LEFT(X8,3)="DNF",INDEX(Points!C3:C27,RIGHT(X8,LEN(X8)-3),1),IF(X8&lt;25,INDEX(Points!C3:C27,X8,1)))))</f>
        <v>16</v>
      </c>
      <c r="Z8" s="3"/>
      <c r="AA8" s="2">
        <f>IF(Z8=0,0,IF(Z8="DNS",0,IF(LEFT(Z8,3)="DNF",INDEX(Points!C3:C27,RIGHT(Z8,LEN(Z8)-3),1),IF(Z8&lt;25,INDEX(Points!C3:C27,Z8,1)))))</f>
        <v>0</v>
      </c>
      <c r="AB8" s="3">
        <v>4</v>
      </c>
      <c r="AC8" s="2">
        <f>IF(AB8=0,0,IF(AB8="DNS",0,IF(LEFT(AB8,3)="DNF",INDEX(Points!C3:C27,RIGHT(AB8,LEN(AB8)-3),1),IF(AB8&lt;25,INDEX(Points!C3:C27,AB8,1)))))</f>
        <v>16</v>
      </c>
      <c r="AD8" s="2" t="s">
        <v>18</v>
      </c>
      <c r="AE8" s="2" t="s">
        <v>19</v>
      </c>
      <c r="AF8" s="2"/>
    </row>
    <row r="9" spans="1:32" ht="15">
      <c r="A9" s="2">
        <v>4</v>
      </c>
      <c r="B9" s="2">
        <v>158</v>
      </c>
      <c r="C9" s="2">
        <v>123678213296</v>
      </c>
      <c r="D9" s="2" t="s">
        <v>15</v>
      </c>
      <c r="E9" s="2" t="s">
        <v>65</v>
      </c>
      <c r="F9" s="2" t="s">
        <v>66</v>
      </c>
      <c r="G9" s="2">
        <f t="shared" si="0"/>
        <v>94</v>
      </c>
      <c r="H9" s="3">
        <v>7</v>
      </c>
      <c r="I9" s="2">
        <f>IF(H9=0,0,IF(H9="DNS",0,IF(LEFT(H9,3)="DNF",INDEX(Points!C3:C27,RIGHT(H9,LEN(H9)-3),1),IF(H9&lt;25,INDEX(Points!C3:C27,H9,1)))))</f>
        <v>12</v>
      </c>
      <c r="J9" s="3">
        <v>4</v>
      </c>
      <c r="K9" s="2">
        <f>IF(J9=0,0,IF(J9="DNS",0,IF(LEFT(J9,3)="DNF",INDEX(Points!C3:C27,RIGHT(J9,LEN(J9)-3),1),IF(J9&lt;25,INDEX(Points!C3:C27,J9,1)))))</f>
        <v>16</v>
      </c>
      <c r="L9" s="3">
        <v>3</v>
      </c>
      <c r="M9" s="2">
        <f>IF(L9=0,0,IF(L9="DNS",0,IF(LEFT(L9,3)="DNF",INDEX(Points!C3:C27,RIGHT(L9,LEN(L9)-3),1),IF(L9&lt;25,INDEX(Points!C3:C27,L9,1)))))</f>
        <v>18</v>
      </c>
      <c r="N9" s="3">
        <v>6</v>
      </c>
      <c r="O9" s="2">
        <f>IF(N9=0,0,IF(N9="DNS",0,IF(LEFT(N9,3)="DNF",INDEX(Points!C3:C27,RIGHT(N9,LEN(N9)-3),1),IF(N9&lt;25,INDEX(Points!C3:C27,N9,1)))))</f>
        <v>13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7</v>
      </c>
      <c r="U9" s="2">
        <f>IF(T9=0,0,IF(T9="DNS",0,IF(LEFT(T9,3)="DNF",INDEX(Points!C3:C27,RIGHT(T9,LEN(T9)-3),1),IF(T9&lt;25,INDEX(Points!C3:C27,T9,1)))))</f>
        <v>12</v>
      </c>
      <c r="V9" s="3"/>
      <c r="W9" s="2">
        <f>IF(V9=0,0,IF(V9="DNS",0,IF(LEFT(V9,3)="DNF",INDEX(Points!C3:C27,RIGHT(V9,LEN(V9)-3),1),IF(V9&lt;25,INDEX(Points!C3:C27,V9,1)))))</f>
        <v>0</v>
      </c>
      <c r="X9" s="3">
        <v>9</v>
      </c>
      <c r="Y9" s="2">
        <f>IF(X9=0,0,IF(X9="DNS",0,IF(LEFT(X9,3)="DNF",INDEX(Points!C3:C27,RIGHT(X9,LEN(X9)-3),1),IF(X9&lt;25,INDEX(Points!C3:C27,X9,1)))))</f>
        <v>10</v>
      </c>
      <c r="Z9" s="3"/>
      <c r="AA9" s="2">
        <f>IF(Z9=0,0,IF(Z9="DNS",0,IF(LEFT(Z9,3)="DNF",INDEX(Points!C3:C27,RIGHT(Z9,LEN(Z9)-3),1),IF(Z9&lt;25,INDEX(Points!C3:C27,Z9,1)))))</f>
        <v>0</v>
      </c>
      <c r="AB9" s="3">
        <v>6</v>
      </c>
      <c r="AC9" s="2">
        <f>IF(AB9=0,0,IF(AB9="DNS",0,IF(LEFT(AB9,3)="DNF",INDEX(Points!C3:C27,RIGHT(AB9,LEN(AB9)-3),1),IF(AB9&lt;25,INDEX(Points!C3:C27,AB9,1)))))</f>
        <v>13</v>
      </c>
      <c r="AD9" s="2" t="s">
        <v>67</v>
      </c>
      <c r="AE9" s="2"/>
      <c r="AF9" s="2" t="s">
        <v>68</v>
      </c>
    </row>
    <row r="10" spans="1:32" ht="15">
      <c r="A10" s="2">
        <v>5</v>
      </c>
      <c r="B10" s="2">
        <v>41</v>
      </c>
      <c r="C10" s="2">
        <v>123678212015</v>
      </c>
      <c r="D10" s="2" t="s">
        <v>15</v>
      </c>
      <c r="E10" s="2" t="s">
        <v>53</v>
      </c>
      <c r="F10" s="2" t="s">
        <v>54</v>
      </c>
      <c r="G10" s="2">
        <f t="shared" si="0"/>
        <v>92</v>
      </c>
      <c r="H10" s="3">
        <v>5</v>
      </c>
      <c r="I10" s="2">
        <f>IF(H10=0,0,IF(H10="DNS",0,IF(LEFT(H10,3)="DNF",INDEX(Points!C3:C27,RIGHT(H10,LEN(H10)-3),1),IF(H10&lt;25,INDEX(Points!C3:C27,H10,1)))))</f>
        <v>14</v>
      </c>
      <c r="J10" s="3">
        <v>8</v>
      </c>
      <c r="K10" s="2">
        <f>IF(J10=0,0,IF(J10="DNS",0,IF(LEFT(J10,3)="DNF",INDEX(Points!C3:C27,RIGHT(J10,LEN(J10)-3),1),IF(J10&lt;25,INDEX(Points!C3:C27,J10,1)))))</f>
        <v>11</v>
      </c>
      <c r="L10" s="3">
        <v>5</v>
      </c>
      <c r="M10" s="2">
        <f>IF(L10=0,0,IF(L10="DNS",0,IF(LEFT(L10,3)="DNF",INDEX(Points!C3:C27,RIGHT(L10,LEN(L10)-3),1),IF(L10&lt;25,INDEX(Points!C3:C27,L10,1)))))</f>
        <v>14</v>
      </c>
      <c r="N10" s="3">
        <v>7</v>
      </c>
      <c r="O10" s="2">
        <f>IF(N10=0,0,IF(N10="DNS",0,IF(LEFT(N10,3)="DNF",INDEX(Points!C3:C27,RIGHT(N10,LEN(N10)-3),1),IF(N10&lt;25,INDEX(Points!C3:C27,N10,1)))))</f>
        <v>12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6</v>
      </c>
      <c r="U10" s="2">
        <f>IF(T10=0,0,IF(T10="DNS",0,IF(LEFT(T10,3)="DNF",INDEX(Points!C3:C27,RIGHT(T10,LEN(T10)-3),1),IF(T10&lt;25,INDEX(Points!C3:C27,T10,1)))))</f>
        <v>13</v>
      </c>
      <c r="V10" s="3"/>
      <c r="W10" s="2">
        <f>IF(V10=0,0,IF(V10="DNS",0,IF(LEFT(V10,3)="DNF",INDEX(Points!C3:C27,RIGHT(V10,LEN(V10)-3),1),IF(V10&lt;25,INDEX(Points!C3:C27,V10,1)))))</f>
        <v>0</v>
      </c>
      <c r="X10" s="3">
        <v>5</v>
      </c>
      <c r="Y10" s="2">
        <f>IF(X10=0,0,IF(X10="DNS",0,IF(LEFT(X10,3)="DNF",INDEX(Points!C3:C27,RIGHT(X10,LEN(X10)-3),1),IF(X10&lt;25,INDEX(Points!C3:C27,X10,1)))))</f>
        <v>14</v>
      </c>
      <c r="Z10" s="3"/>
      <c r="AA10" s="2">
        <f>IF(Z10=0,0,IF(Z10="DNS",0,IF(LEFT(Z10,3)="DNF",INDEX(Points!C3:C27,RIGHT(Z10,LEN(Z10)-3),1),IF(Z10&lt;25,INDEX(Points!C3:C27,Z10,1)))))</f>
        <v>0</v>
      </c>
      <c r="AB10" s="3">
        <v>5</v>
      </c>
      <c r="AC10" s="2">
        <f>IF(AB10=0,0,IF(AB10="DNS",0,IF(LEFT(AB10,3)="DNF",INDEX(Points!C3:C27,RIGHT(AB10,LEN(AB10)-3),1),IF(AB10&lt;25,INDEX(Points!C3:C27,AB10,1)))))</f>
        <v>14</v>
      </c>
      <c r="AD10" s="2" t="s">
        <v>55</v>
      </c>
      <c r="AE10" s="2" t="s">
        <v>56</v>
      </c>
      <c r="AF10" s="2" t="s">
        <v>57</v>
      </c>
    </row>
    <row r="11" spans="1:32" ht="15">
      <c r="A11" s="2">
        <v>6</v>
      </c>
      <c r="B11" s="2">
        <v>277</v>
      </c>
      <c r="C11" s="2">
        <v>123678101500</v>
      </c>
      <c r="D11" s="2" t="s">
        <v>15</v>
      </c>
      <c r="E11" s="2" t="s">
        <v>38</v>
      </c>
      <c r="F11" s="2" t="s">
        <v>39</v>
      </c>
      <c r="G11" s="2">
        <f t="shared" si="0"/>
        <v>80</v>
      </c>
      <c r="H11" s="3">
        <v>3</v>
      </c>
      <c r="I11" s="2">
        <f>IF(H11=0,0,IF(H11="DNS",0,IF(LEFT(H11,3)="DNF",INDEX(Points!C3:C27,RIGHT(H11,LEN(H11)-3),1),IF(H11&lt;25,INDEX(Points!C3:C27,H11,1)))))</f>
        <v>18</v>
      </c>
      <c r="J11" s="3">
        <v>5</v>
      </c>
      <c r="K11" s="2">
        <f>IF(J11=0,0,IF(J11="DNS",0,IF(LEFT(J11,3)="DNF",INDEX(Points!C3:C27,RIGHT(J11,LEN(J11)-3),1),IF(J11&lt;25,INDEX(Points!C3:C27,J11,1)))))</f>
        <v>14</v>
      </c>
      <c r="L11" s="3">
        <v>4</v>
      </c>
      <c r="M11" s="2">
        <f>IF(L11=0,0,IF(L11="DNS",0,IF(LEFT(L11,3)="DNF",INDEX(Points!C3:C27,RIGHT(L11,LEN(L11)-3),1),IF(L11&lt;25,INDEX(Points!C3:C27,L11,1)))))</f>
        <v>16</v>
      </c>
      <c r="N11" s="3">
        <v>4</v>
      </c>
      <c r="O11" s="2">
        <f>IF(N11=0,0,IF(N11="DNS",0,IF(LEFT(N11,3)="DNF",INDEX(Points!C3:C27,RIGHT(N11,LEN(N11)-3),1),IF(N11&lt;25,INDEX(Points!C3:C27,N11,1)))))</f>
        <v>16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4</v>
      </c>
      <c r="U11" s="2">
        <f>IF(T11=0,0,IF(T11="DNS",0,IF(LEFT(T11,3)="DNF",INDEX(Points!C3:C27,RIGHT(T11,LEN(T11)-3),1),IF(T11&lt;25,INDEX(Points!C3:C27,T11,1)))))</f>
        <v>16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 t="s">
        <v>40</v>
      </c>
      <c r="AE11" s="2" t="s">
        <v>23</v>
      </c>
      <c r="AF11" s="2" t="s">
        <v>41</v>
      </c>
    </row>
    <row r="12" spans="1:32" ht="15">
      <c r="A12" s="2">
        <v>7</v>
      </c>
      <c r="B12" s="2">
        <v>51</v>
      </c>
      <c r="C12" s="2">
        <v>123678213555</v>
      </c>
      <c r="D12" s="2" t="s">
        <v>15</v>
      </c>
      <c r="E12" s="2" t="s">
        <v>46</v>
      </c>
      <c r="F12" s="2" t="s">
        <v>47</v>
      </c>
      <c r="G12" s="2">
        <f t="shared" si="0"/>
        <v>67</v>
      </c>
      <c r="H12" s="3">
        <v>8</v>
      </c>
      <c r="I12" s="2">
        <f>IF(H12=0,0,IF(H12="DNS",0,IF(LEFT(H12,3)="DNF",INDEX(Points!C3:C27,RIGHT(H12,LEN(H12)-3),1),IF(H12&lt;25,INDEX(Points!C3:C27,H12,1)))))</f>
        <v>11</v>
      </c>
      <c r="J12" s="3">
        <v>9</v>
      </c>
      <c r="K12" s="2">
        <f>IF(J12=0,0,IF(J12="DNS",0,IF(LEFT(J12,3)="DNF",INDEX(Points!C3:C27,RIGHT(J12,LEN(J12)-3),1),IF(J12&lt;25,INDEX(Points!C3:C27,J12,1)))))</f>
        <v>10</v>
      </c>
      <c r="L12" s="3"/>
      <c r="M12" s="2">
        <f>IF(L12=0,0,IF(L12="DNS",0,IF(LEFT(L12,3)="DNF",INDEX(Points!C3:C27,RIGHT(L12,LEN(L12)-3),1),IF(L12&lt;25,INDEX(Points!C3:C27,L12,1)))))</f>
        <v>0</v>
      </c>
      <c r="N12" s="3">
        <v>8</v>
      </c>
      <c r="O12" s="2">
        <f>IF(N12=0,0,IF(N12="DNS",0,IF(LEFT(N12,3)="DNF",INDEX(Points!C3:C27,RIGHT(N12,LEN(N12)-3),1),IF(N12&lt;25,INDEX(Points!C3:C27,N12,1)))))</f>
        <v>11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>
        <v>9</v>
      </c>
      <c r="U12" s="2">
        <f>IF(T12=0,0,IF(T12="DNS",0,IF(LEFT(T12,3)="DNF",INDEX(Points!C3:C27,RIGHT(T12,LEN(T12)-3),1),IF(T12&lt;25,INDEX(Points!C3:C27,T12,1)))))</f>
        <v>10</v>
      </c>
      <c r="V12" s="3"/>
      <c r="W12" s="2">
        <f>IF(V12=0,0,IF(V12="DNS",0,IF(LEFT(V12,3)="DNF",INDEX(Points!C3:C27,RIGHT(V12,LEN(V12)-3),1),IF(V12&lt;25,INDEX(Points!C3:C27,V12,1)))))</f>
        <v>0</v>
      </c>
      <c r="X12" s="3">
        <v>6</v>
      </c>
      <c r="Y12" s="2">
        <f>IF(X12=0,0,IF(X12="DNS",0,IF(LEFT(X12,3)="DNF",INDEX(Points!C3:C27,RIGHT(X12,LEN(X12)-3),1),IF(X12&lt;25,INDEX(Points!C3:C27,X12,1)))))</f>
        <v>13</v>
      </c>
      <c r="Z12" s="3"/>
      <c r="AA12" s="2">
        <f>IF(Z12=0,0,IF(Z12="DNS",0,IF(LEFT(Z12,3)="DNF",INDEX(Points!C3:C27,RIGHT(Z12,LEN(Z12)-3),1),IF(Z12&lt;25,INDEX(Points!C3:C27,Z12,1)))))</f>
        <v>0</v>
      </c>
      <c r="AB12" s="3">
        <v>7</v>
      </c>
      <c r="AC12" s="2">
        <f>IF(AB12=0,0,IF(AB12="DNS",0,IF(LEFT(AB12,3)="DNF",INDEX(Points!C3:C27,RIGHT(AB12,LEN(AB12)-3),1),IF(AB12&lt;25,INDEX(Points!C3:C27,AB12,1)))))</f>
        <v>12</v>
      </c>
      <c r="AD12" s="2" t="s">
        <v>48</v>
      </c>
      <c r="AE12" s="2" t="s">
        <v>49</v>
      </c>
      <c r="AF12" s="2"/>
    </row>
    <row r="13" spans="1:32" ht="15">
      <c r="A13" s="2">
        <v>8</v>
      </c>
      <c r="B13" s="2">
        <v>32</v>
      </c>
      <c r="C13" s="2">
        <v>123678212190</v>
      </c>
      <c r="D13" s="2" t="s">
        <v>15</v>
      </c>
      <c r="E13" s="2" t="s">
        <v>24</v>
      </c>
      <c r="F13" s="2" t="s">
        <v>25</v>
      </c>
      <c r="G13" s="2">
        <f t="shared" si="0"/>
        <v>66</v>
      </c>
      <c r="H13" s="3"/>
      <c r="I13" s="2">
        <f>IF(H13=0,0,IF(H13="DNS",0,IF(LEFT(H13,3)="DNF",INDEX(Points!C3:C27,RIGHT(H13,LEN(H13)-3),1),IF(H13&lt;25,INDEX(Points!C3:C27,H13,1)))))</f>
        <v>0</v>
      </c>
      <c r="J13" s="3">
        <v>1</v>
      </c>
      <c r="K13" s="2">
        <f>IF(J13=0,0,IF(J13="DNS",0,IF(LEFT(J13,3)="DNF",INDEX(Points!C3:C27,RIGHT(J13,LEN(J13)-3),1),IF(J13&lt;25,INDEX(Points!C3:C27,J13,1)))))</f>
        <v>23</v>
      </c>
      <c r="L13" s="3"/>
      <c r="M13" s="2">
        <f>IF(L13=0,0,IF(L13="DNS",0,IF(LEFT(L13,3)="DNF",INDEX(Points!C3:C27,RIGHT(L13,LEN(L13)-3),1),IF(L13&lt;25,INDEX(Points!C3:C27,L13,1)))))</f>
        <v>0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>
        <v>1</v>
      </c>
      <c r="Y13" s="2">
        <f>IF(X13=0,0,IF(X13="DNS",0,IF(LEFT(X13,3)="DNF",INDEX(Points!C3:C27,RIGHT(X13,LEN(X13)-3),1),IF(X13&lt;25,INDEX(Points!C3:C27,X13,1)))))</f>
        <v>23</v>
      </c>
      <c r="Z13" s="3"/>
      <c r="AA13" s="2">
        <f>IF(Z13=0,0,IF(Z13="DNS",0,IF(LEFT(Z13,3)="DNF",INDEX(Points!C3:C27,RIGHT(Z13,LEN(Z13)-3),1),IF(Z13&lt;25,INDEX(Points!C3:C27,Z13,1)))))</f>
        <v>0</v>
      </c>
      <c r="AB13" s="3">
        <v>2</v>
      </c>
      <c r="AC13" s="2">
        <f>IF(AB13=0,0,IF(AB13="DNS",0,IF(LEFT(AB13,3)="DNF",INDEX(Points!C3:C27,RIGHT(AB13,LEN(AB13)-3),1),IF(AB13&lt;25,INDEX(Points!C3:C27,AB13,1)))))</f>
        <v>20</v>
      </c>
      <c r="AD13" s="2" t="s">
        <v>26</v>
      </c>
      <c r="AE13" s="2"/>
      <c r="AF13" s="2" t="s">
        <v>27</v>
      </c>
    </row>
    <row r="14" spans="1:32" ht="15">
      <c r="A14" s="2">
        <v>9</v>
      </c>
      <c r="B14" s="2">
        <v>31</v>
      </c>
      <c r="C14" s="2"/>
      <c r="D14" s="2" t="s">
        <v>15</v>
      </c>
      <c r="E14" s="2" t="s">
        <v>74</v>
      </c>
      <c r="F14" s="2" t="s">
        <v>66</v>
      </c>
      <c r="G14" s="2">
        <f t="shared" si="0"/>
        <v>56</v>
      </c>
      <c r="H14" s="3"/>
      <c r="I14" s="2">
        <f>IF(H14=0,0,IF(H14="DNS",0,IF(LEFT(H14,3)="DNF",INDEX(Points!C3:C27,RIGHT(H14,LEN(H14)-3),1),IF(H14&lt;25,INDEX(Points!C3:C27,H14,1)))))</f>
        <v>0</v>
      </c>
      <c r="J14" s="3"/>
      <c r="K14" s="2">
        <f>IF(J14=0,0,IF(J14="DNS",0,IF(LEFT(J14,3)="DNF",INDEX(Points!C3:C27,RIGHT(J14,LEN(J14)-3),1),IF(J14&lt;25,INDEX(Points!C3:C27,J14,1)))))</f>
        <v>0</v>
      </c>
      <c r="L14" s="3"/>
      <c r="M14" s="2">
        <f>IF(L14=0,0,IF(L14="DNS",0,IF(LEFT(L14,3)="DNF",INDEX(Points!C3:C27,RIGHT(L14,LEN(L14)-3),1),IF(L14&lt;25,INDEX(Points!C3:C27,L14,1)))))</f>
        <v>0</v>
      </c>
      <c r="N14" s="3">
        <v>2</v>
      </c>
      <c r="O14" s="2">
        <f>IF(N14=0,0,IF(N14="DNS",0,IF(LEFT(N14,3)="DNF",INDEX(Points!C3:C27,RIGHT(N14,LEN(N14)-3),1),IF(N14&lt;25,INDEX(Points!C3:C27,N14,1)))))</f>
        <v>20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>
        <v>3</v>
      </c>
      <c r="U14" s="2">
        <f>IF(T14=0,0,IF(T14="DNS",0,IF(LEFT(T14,3)="DNF",INDEX(Points!C3:C27,RIGHT(T14,LEN(T14)-3),1),IF(T14&lt;25,INDEX(Points!C3:C27,T14,1)))))</f>
        <v>18</v>
      </c>
      <c r="V14" s="3"/>
      <c r="W14" s="2">
        <f>IF(V14=0,0,IF(V14="DNS",0,IF(LEFT(V14,3)="DNF",INDEX(Points!C3:C27,RIGHT(V14,LEN(V14)-3),1),IF(V14&lt;25,INDEX(Points!C3:C27,V14,1)))))</f>
        <v>0</v>
      </c>
      <c r="X14" s="3"/>
      <c r="Y14" s="2">
        <f>IF(X14=0,0,IF(X14="DNS",0,IF(LEFT(X14,3)="DNF",INDEX(Points!C3:C27,RIGHT(X14,LEN(X14)-3),1),IF(X14&lt;25,INDEX(Points!C3:C27,X14,1)))))</f>
        <v>0</v>
      </c>
      <c r="Z14" s="3"/>
      <c r="AA14" s="2">
        <f>IF(Z14=0,0,IF(Z14="DNS",0,IF(LEFT(Z14,3)="DNF",INDEX(Points!C3:C27,RIGHT(Z14,LEN(Z14)-3),1),IF(Z14&lt;25,INDEX(Points!C3:C27,Z14,1)))))</f>
        <v>0</v>
      </c>
      <c r="AB14" s="3">
        <v>3</v>
      </c>
      <c r="AC14" s="2">
        <f>IF(AB14=0,0,IF(AB14="DNS",0,IF(LEFT(AB14,3)="DNF",INDEX(Points!C3:C27,RIGHT(AB14,LEN(AB14)-3),1),IF(AB14&lt;25,INDEX(Points!C3:C27,AB14,1)))))</f>
        <v>18</v>
      </c>
      <c r="AD14" s="2" t="s">
        <v>75</v>
      </c>
      <c r="AE14" s="2"/>
      <c r="AF14" s="2" t="s">
        <v>76</v>
      </c>
    </row>
    <row r="15" spans="1:32" ht="15">
      <c r="A15" s="2">
        <v>10</v>
      </c>
      <c r="B15" s="2">
        <v>45</v>
      </c>
      <c r="C15" s="2">
        <v>123678100657</v>
      </c>
      <c r="D15" s="2" t="s">
        <v>15</v>
      </c>
      <c r="E15" s="2" t="s">
        <v>69</v>
      </c>
      <c r="F15" s="2" t="s">
        <v>70</v>
      </c>
      <c r="G15" s="2">
        <f t="shared" si="0"/>
        <v>31</v>
      </c>
      <c r="H15" s="3">
        <v>6</v>
      </c>
      <c r="I15" s="2">
        <f>IF(H15=0,0,IF(H15="DNS",0,IF(LEFT(H15,3)="DNF",INDEX(Points!C3:C27,RIGHT(H15,LEN(H15)-3),1),IF(H15&lt;25,INDEX(Points!C3:C27,H15,1)))))</f>
        <v>13</v>
      </c>
      <c r="J15" s="3">
        <v>13</v>
      </c>
      <c r="K15" s="2">
        <f>IF(J15=0,0,IF(J15="DNS",0,IF(LEFT(J15,3)="DNF",INDEX(Points!C3:C27,RIGHT(J15,LEN(J15)-3),1),IF(J15&lt;25,INDEX(Points!C3:C27,J15,1)))))</f>
        <v>6</v>
      </c>
      <c r="L15" s="3">
        <v>7</v>
      </c>
      <c r="M15" s="2">
        <f>IF(L15=0,0,IF(L15="DNS",0,IF(LEFT(L15,3)="DNF",INDEX(Points!C3:C27,RIGHT(L15,LEN(L15)-3),1),IF(L15&lt;25,INDEX(Points!C3:C27,L15,1)))))</f>
        <v>12</v>
      </c>
      <c r="N15" s="3"/>
      <c r="O15" s="2">
        <f>IF(N15=0,0,IF(N15="DNS",0,IF(LEFT(N15,3)="DNF",INDEX(Points!C3:C27,RIGHT(N15,LEN(N15)-3),1),IF(N15&lt;25,INDEX(Points!C3:C27,N15,1)))))</f>
        <v>0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/>
      <c r="Y15" s="2">
        <f>IF(X15=0,0,IF(X15="DNS",0,IF(LEFT(X15,3)="DNF",INDEX(Points!C3:C27,RIGHT(X15,LEN(X15)-3),1),IF(X15&lt;25,INDEX(Points!C3:C27,X15,1)))))</f>
        <v>0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71</v>
      </c>
      <c r="AE15" s="2" t="s">
        <v>36</v>
      </c>
      <c r="AF15" s="2"/>
    </row>
    <row r="16" spans="1:32" ht="15">
      <c r="A16" s="2">
        <v>11</v>
      </c>
      <c r="B16" s="2">
        <v>5</v>
      </c>
      <c r="C16" s="2"/>
      <c r="D16" s="2" t="s">
        <v>15</v>
      </c>
      <c r="E16" s="2" t="s">
        <v>58</v>
      </c>
      <c r="F16" s="2" t="s">
        <v>59</v>
      </c>
      <c r="G16" s="2">
        <f t="shared" si="0"/>
        <v>28</v>
      </c>
      <c r="H16" s="3"/>
      <c r="I16" s="2">
        <f>IF(H16=0,0,IF(H16="DNS",0,IF(LEFT(H16,3)="DNF",INDEX(Points!C3:C27,RIGHT(H16,LEN(H16)-3),1),IF(H16&lt;25,INDEX(Points!C3:C27,H16,1)))))</f>
        <v>0</v>
      </c>
      <c r="J16" s="3">
        <v>12</v>
      </c>
      <c r="K16" s="2">
        <f>IF(J16=0,0,IF(J16="DNS",0,IF(LEFT(J16,3)="DNF",INDEX(Points!C3:C27,RIGHT(J16,LEN(J16)-3),1),IF(J16&lt;25,INDEX(Points!C3:C27,J16,1)))))</f>
        <v>7</v>
      </c>
      <c r="L16" s="3"/>
      <c r="M16" s="2">
        <f>IF(L16=0,0,IF(L16="DNS",0,IF(LEFT(L16,3)="DNF",INDEX(Points!C3:C27,RIGHT(L16,LEN(L16)-3),1),IF(L16&lt;25,INDEX(Points!C3:C27,L16,1)))))</f>
        <v>0</v>
      </c>
      <c r="N16" s="3"/>
      <c r="O16" s="2">
        <f>IF(N16=0,0,IF(N16="DNS",0,IF(LEFT(N16,3)="DNF",INDEX(Points!C3:C27,RIGHT(N16,LEN(N16)-3),1),IF(N16&lt;25,INDEX(Points!C3:C27,N16,1)))))</f>
        <v>0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>
        <v>8</v>
      </c>
      <c r="U16" s="2">
        <f>IF(T16=0,0,IF(T16="DNS",0,IF(LEFT(T16,3)="DNF",INDEX(Points!C3:C27,RIGHT(T16,LEN(T16)-3),1),IF(T16&lt;25,INDEX(Points!C3:C27,T16,1)))))</f>
        <v>11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>
        <v>9</v>
      </c>
      <c r="AC16" s="2">
        <f>IF(AB16=0,0,IF(AB16="DNS",0,IF(LEFT(AB16,3)="DNF",INDEX(Points!C3:C27,RIGHT(AB16,LEN(AB16)-3),1),IF(AB16&lt;25,INDEX(Points!C3:C27,AB16,1)))))</f>
        <v>10</v>
      </c>
      <c r="AD16" s="2" t="s">
        <v>60</v>
      </c>
      <c r="AE16" s="2"/>
      <c r="AF16" s="2" t="s">
        <v>61</v>
      </c>
    </row>
    <row r="17" spans="1:32" ht="15">
      <c r="A17" s="2">
        <v>12</v>
      </c>
      <c r="B17" s="2">
        <v>666</v>
      </c>
      <c r="C17" s="2"/>
      <c r="D17" s="2" t="s">
        <v>15</v>
      </c>
      <c r="E17" s="2" t="s">
        <v>28</v>
      </c>
      <c r="F17" s="2" t="s">
        <v>29</v>
      </c>
      <c r="G17" s="2">
        <f t="shared" si="0"/>
        <v>21</v>
      </c>
      <c r="H17" s="3"/>
      <c r="I17" s="2">
        <f>IF(H17=0,0,IF(H17="DNS",0,IF(LEFT(H17,3)="DNF",INDEX(Points!C3:C27,RIGHT(H17,LEN(H17)-3),1),IF(H17&lt;25,INDEX(Points!C3:C27,H17,1)))))</f>
        <v>0</v>
      </c>
      <c r="J17" s="3">
        <v>10</v>
      </c>
      <c r="K17" s="2">
        <f>IF(J17=0,0,IF(J17="DNS",0,IF(LEFT(J17,3)="DNF",INDEX(Points!C3:C27,RIGHT(J17,LEN(J17)-3),1),IF(J17&lt;25,INDEX(Points!C3:C27,J17,1)))))</f>
        <v>9</v>
      </c>
      <c r="L17" s="3"/>
      <c r="M17" s="2">
        <f>IF(L17=0,0,IF(L17="DNS",0,IF(LEFT(L17,3)="DNF",INDEX(Points!C3:C27,RIGHT(L17,LEN(L17)-3),1),IF(L17&lt;25,INDEX(Points!C3:C27,L17,1)))))</f>
        <v>0</v>
      </c>
      <c r="N17" s="3"/>
      <c r="O17" s="2">
        <f>IF(N17=0,0,IF(N17="DNS",0,IF(LEFT(N17,3)="DNF",INDEX(Points!C3:C27,RIGHT(N17,LEN(N17)-3),1),IF(N17&lt;25,INDEX(Points!C3:C27,N17,1)))))</f>
        <v>0</v>
      </c>
      <c r="P17" s="3"/>
      <c r="Q17" s="2">
        <f>IF(P17=0,0,IF(P17="DNS",0,IF(LEFT(P17,3)="DNF",INDEX(Points!C3:C27,RIGHT(P17,LEN(P17)-3),1),IF(P17&lt;25,INDEX(Points!C3:C27,P17,1)))))</f>
        <v>0</v>
      </c>
      <c r="R17" s="3"/>
      <c r="S17" s="2">
        <f>IF(R17=0,0,IF(R17="DNS",0,IF(LEFT(R17,3)="DNF",INDEX(Points!C3:C27,RIGHT(R17,LEN(R17)-3),1),IF(R17&lt;25,INDEX(Points!C3:C27,R17,1)))))</f>
        <v>0</v>
      </c>
      <c r="T17" s="3"/>
      <c r="U17" s="2">
        <f>IF(T17=0,0,IF(T17="DNS",0,IF(LEFT(T17,3)="DNF",INDEX(Points!C3:C27,RIGHT(T17,LEN(T17)-3),1),IF(T17&lt;25,INDEX(Points!C3:C27,T17,1)))))</f>
        <v>0</v>
      </c>
      <c r="V17" s="3"/>
      <c r="W17" s="2">
        <f>IF(V17=0,0,IF(V17="DNS",0,IF(LEFT(V17,3)="DNF",INDEX(Points!C3:C27,RIGHT(V17,LEN(V17)-3),1),IF(V17&lt;25,INDEX(Points!C3:C27,V17,1)))))</f>
        <v>0</v>
      </c>
      <c r="X17" s="3">
        <v>7</v>
      </c>
      <c r="Y17" s="2">
        <f>IF(X17=0,0,IF(X17="DNS",0,IF(LEFT(X17,3)="DNF",INDEX(Points!C3:C27,RIGHT(X17,LEN(X17)-3),1),IF(X17&lt;25,INDEX(Points!C3:C27,X17,1)))))</f>
        <v>12</v>
      </c>
      <c r="Z17" s="3"/>
      <c r="AA17" s="2">
        <f>IF(Z17=0,0,IF(Z17="DNS",0,IF(LEFT(Z17,3)="DNF",INDEX(Points!C3:C27,RIGHT(Z17,LEN(Z17)-3),1),IF(Z17&lt;25,INDEX(Points!C3:C27,Z17,1)))))</f>
        <v>0</v>
      </c>
      <c r="AB17" s="3"/>
      <c r="AC17" s="2">
        <f>IF(AB17=0,0,IF(AB17="DNS",0,IF(LEFT(AB17,3)="DNF",INDEX(Points!C3:C27,RIGHT(AB17,LEN(AB17)-3),1),IF(AB17&lt;25,INDEX(Points!C3:C27,AB17,1)))))</f>
        <v>0</v>
      </c>
      <c r="AD17" s="2" t="s">
        <v>30</v>
      </c>
      <c r="AE17" s="2" t="s">
        <v>31</v>
      </c>
      <c r="AF17" s="2" t="s">
        <v>32</v>
      </c>
    </row>
    <row r="18" spans="1:32" ht="15">
      <c r="A18" s="2">
        <v>13</v>
      </c>
      <c r="B18" s="2">
        <v>233</v>
      </c>
      <c r="C18" s="2"/>
      <c r="D18" s="2" t="s">
        <v>15</v>
      </c>
      <c r="E18" s="2" t="s">
        <v>42</v>
      </c>
      <c r="F18" s="2" t="s">
        <v>43</v>
      </c>
      <c r="G18" s="2">
        <f t="shared" si="0"/>
        <v>18</v>
      </c>
      <c r="H18" s="3"/>
      <c r="I18" s="2">
        <f>IF(H18=0,0,IF(H18="DNS",0,IF(LEFT(H18,3)="DNF",INDEX(Points!C3:C27,RIGHT(H18,LEN(H18)-3),1),IF(H18&lt;25,INDEX(Points!C3:C27,H18,1)))))</f>
        <v>0</v>
      </c>
      <c r="J18" s="3"/>
      <c r="K18" s="2">
        <f>IF(J18=0,0,IF(J18="DNS",0,IF(LEFT(J18,3)="DNF",INDEX(Points!C3:C27,RIGHT(J18,LEN(J18)-3),1),IF(J18&lt;25,INDEX(Points!C3:C27,J18,1)))))</f>
        <v>0</v>
      </c>
      <c r="L18" s="3"/>
      <c r="M18" s="2">
        <f>IF(L18=0,0,IF(L18="DNS",0,IF(LEFT(L18,3)="DNF",INDEX(Points!C3:C27,RIGHT(L18,LEN(L18)-3),1),IF(L18&lt;25,INDEX(Points!C3:C27,L18,1)))))</f>
        <v>0</v>
      </c>
      <c r="N18" s="3">
        <v>3</v>
      </c>
      <c r="O18" s="2">
        <f>IF(N18=0,0,IF(N18="DNS",0,IF(LEFT(N18,3)="DNF",INDEX(Points!C3:C27,RIGHT(N18,LEN(N18)-3),1),IF(N18&lt;25,INDEX(Points!C3:C27,N18,1)))))</f>
        <v>18</v>
      </c>
      <c r="P18" s="3"/>
      <c r="Q18" s="2">
        <f>IF(P18=0,0,IF(P18="DNS",0,IF(LEFT(P18,3)="DNF",INDEX(Points!C3:C27,RIGHT(P18,LEN(P18)-3),1),IF(P18&lt;25,INDEX(Points!C3:C27,P18,1)))))</f>
        <v>0</v>
      </c>
      <c r="R18" s="3"/>
      <c r="S18" s="2">
        <f>IF(R18=0,0,IF(R18="DNS",0,IF(LEFT(R18,3)="DNF",INDEX(Points!C3:C27,RIGHT(R18,LEN(R18)-3),1),IF(R18&lt;25,INDEX(Points!C3:C27,R18,1)))))</f>
        <v>0</v>
      </c>
      <c r="T18" s="3"/>
      <c r="U18" s="2">
        <f>IF(T18=0,0,IF(T18="DNS",0,IF(LEFT(T18,3)="DNF",INDEX(Points!C3:C27,RIGHT(T18,LEN(T18)-3),1),IF(T18&lt;25,INDEX(Points!C3:C27,T18,1)))))</f>
        <v>0</v>
      </c>
      <c r="V18" s="3"/>
      <c r="W18" s="2">
        <f>IF(V18=0,0,IF(V18="DNS",0,IF(LEFT(V18,3)="DNF",INDEX(Points!C3:C27,RIGHT(V18,LEN(V18)-3),1),IF(V18&lt;25,INDEX(Points!C3:C27,V18,1)))))</f>
        <v>0</v>
      </c>
      <c r="X18" s="3"/>
      <c r="Y18" s="2">
        <f>IF(X18=0,0,IF(X18="DNS",0,IF(LEFT(X18,3)="DNF",INDEX(Points!C3:C27,RIGHT(X18,LEN(X18)-3),1),IF(X18&lt;25,INDEX(Points!C3:C27,X18,1)))))</f>
        <v>0</v>
      </c>
      <c r="Z18" s="3"/>
      <c r="AA18" s="2">
        <f>IF(Z18=0,0,IF(Z18="DNS",0,IF(LEFT(Z18,3)="DNF",INDEX(Points!C3:C27,RIGHT(Z18,LEN(Z18)-3),1),IF(Z18&lt;25,INDEX(Points!C3:C27,Z18,1)))))</f>
        <v>0</v>
      </c>
      <c r="AB18" s="3"/>
      <c r="AC18" s="2">
        <f>IF(AB18=0,0,IF(AB18="DNS",0,IF(LEFT(AB18,3)="DNF",INDEX(Points!C3:C27,RIGHT(AB18,LEN(AB18)-3),1),IF(AB18&lt;25,INDEX(Points!C3:C27,AB18,1)))))</f>
        <v>0</v>
      </c>
      <c r="AD18" s="2" t="s">
        <v>44</v>
      </c>
      <c r="AE18" s="2" t="s">
        <v>45</v>
      </c>
      <c r="AF18" s="2"/>
    </row>
    <row r="19" spans="1:32" ht="15">
      <c r="A19" s="2">
        <v>14</v>
      </c>
      <c r="B19" s="2">
        <v>156</v>
      </c>
      <c r="C19" s="2">
        <v>123678100664</v>
      </c>
      <c r="D19" s="2" t="s">
        <v>15</v>
      </c>
      <c r="E19" s="2" t="s">
        <v>82</v>
      </c>
      <c r="F19" s="2" t="s">
        <v>83</v>
      </c>
      <c r="G19" s="2">
        <f t="shared" si="0"/>
        <v>18</v>
      </c>
      <c r="H19" s="3"/>
      <c r="I19" s="2">
        <f>IF(H19=0,0,IF(H19="DNS",0,IF(LEFT(H19,3)="DNF",INDEX(Points!C3:C27,RIGHT(H19,LEN(H19)-3),1),IF(H19&lt;25,INDEX(Points!C3:C27,H19,1)))))</f>
        <v>0</v>
      </c>
      <c r="J19" s="3"/>
      <c r="K19" s="2">
        <f>IF(J19=0,0,IF(J19="DNS",0,IF(LEFT(J19,3)="DNF",INDEX(Points!C3:C27,RIGHT(J19,LEN(J19)-3),1),IF(J19&lt;25,INDEX(Points!C3:C27,J19,1)))))</f>
        <v>0</v>
      </c>
      <c r="L19" s="3"/>
      <c r="M19" s="2">
        <f>IF(L19=0,0,IF(L19="DNS",0,IF(LEFT(L19,3)="DNF",INDEX(Points!C3:C27,RIGHT(L19,LEN(L19)-3),1),IF(L19&lt;25,INDEX(Points!C3:C27,L19,1)))))</f>
        <v>0</v>
      </c>
      <c r="N19" s="3">
        <v>10</v>
      </c>
      <c r="O19" s="2">
        <f>IF(N19=0,0,IF(N19="DNS",0,IF(LEFT(N19,3)="DNF",INDEX(Points!C3:C27,RIGHT(N19,LEN(N19)-3),1),IF(N19&lt;25,INDEX(Points!C3:C27,N19,1)))))</f>
        <v>9</v>
      </c>
      <c r="P19" s="3"/>
      <c r="Q19" s="2">
        <f>IF(P19=0,0,IF(P19="DNS",0,IF(LEFT(P19,3)="DNF",INDEX(Points!C3:C27,RIGHT(P19,LEN(P19)-3),1),IF(P19&lt;25,INDEX(Points!C3:C27,P19,1)))))</f>
        <v>0</v>
      </c>
      <c r="R19" s="3"/>
      <c r="S19" s="2">
        <f>IF(R19=0,0,IF(R19="DNS",0,IF(LEFT(R19,3)="DNF",INDEX(Points!C3:C27,RIGHT(R19,LEN(R19)-3),1),IF(R19&lt;25,INDEX(Points!C3:C27,R19,1)))))</f>
        <v>0</v>
      </c>
      <c r="T19" s="3" t="s">
        <v>85</v>
      </c>
      <c r="U19" s="2">
        <f>IF(T19=0,0,IF(T19="DNS",0,IF(LEFT(T19,3)="DNF",INDEX(Points!C3:C27,RIGHT(T19,LEN(T19)-3),1),IF(T19&lt;25,INDEX(Points!C3:C27,T19,1)))))</f>
        <v>0</v>
      </c>
      <c r="V19" s="3"/>
      <c r="W19" s="2">
        <f>IF(V19=0,0,IF(V19="DNS",0,IF(LEFT(V19,3)="DNF",INDEX(Points!C3:C27,RIGHT(V19,LEN(V19)-3),1),IF(V19&lt;25,INDEX(Points!C3:C27,V19,1)))))</f>
        <v>0</v>
      </c>
      <c r="X19" s="3">
        <v>10</v>
      </c>
      <c r="Y19" s="2">
        <f>IF(X19=0,0,IF(X19="DNS",0,IF(LEFT(X19,3)="DNF",INDEX(Points!C3:C27,RIGHT(X19,LEN(X19)-3),1),IF(X19&lt;25,INDEX(Points!C3:C27,X19,1)))))</f>
        <v>9</v>
      </c>
      <c r="Z19" s="3"/>
      <c r="AA19" s="2">
        <f>IF(Z19=0,0,IF(Z19="DNS",0,IF(LEFT(Z19,3)="DNF",INDEX(Points!C3:C27,RIGHT(Z19,LEN(Z19)-3),1),IF(Z19&lt;25,INDEX(Points!C3:C27,Z19,1)))))</f>
        <v>0</v>
      </c>
      <c r="AB19" s="3"/>
      <c r="AC19" s="2">
        <f>IF(AB19=0,0,IF(AB19="DNS",0,IF(LEFT(AB19,3)="DNF",INDEX(Points!C3:C27,RIGHT(AB19,LEN(AB19)-3),1),IF(AB19&lt;25,INDEX(Points!C3:C27,AB19,1)))))</f>
        <v>0</v>
      </c>
      <c r="AD19" s="2" t="s">
        <v>84</v>
      </c>
      <c r="AE19" s="2" t="s">
        <v>45</v>
      </c>
      <c r="AF19" s="2"/>
    </row>
    <row r="20" spans="1:32" ht="15">
      <c r="A20" s="2">
        <v>15</v>
      </c>
      <c r="B20" s="2">
        <v>563</v>
      </c>
      <c r="C20" s="2">
        <v>123678212145</v>
      </c>
      <c r="D20" s="2" t="s">
        <v>15</v>
      </c>
      <c r="E20" s="2" t="s">
        <v>50</v>
      </c>
      <c r="F20" s="2" t="s">
        <v>62</v>
      </c>
      <c r="G20" s="2">
        <f t="shared" si="0"/>
        <v>12</v>
      </c>
      <c r="H20" s="3"/>
      <c r="I20" s="2">
        <f>IF(H20=0,0,IF(H20="DNS",0,IF(LEFT(H20,3)="DNF",INDEX(Points!C3:C27,RIGHT(H20,LEN(H20)-3),1),IF(H20&lt;25,INDEX(Points!C3:C27,H20,1)))))</f>
        <v>0</v>
      </c>
      <c r="J20" s="3">
        <v>7</v>
      </c>
      <c r="K20" s="2">
        <f>IF(J20=0,0,IF(J20="DNS",0,IF(LEFT(J20,3)="DNF",INDEX(Points!C3:C27,RIGHT(J20,LEN(J20)-3),1),IF(J20&lt;25,INDEX(Points!C3:C27,J20,1)))))</f>
        <v>12</v>
      </c>
      <c r="L20" s="3"/>
      <c r="M20" s="2">
        <f>IF(L20=0,0,IF(L20="DNS",0,IF(LEFT(L20,3)="DNF",INDEX(Points!C3:C27,RIGHT(L20,LEN(L20)-3),1),IF(L20&lt;25,INDEX(Points!C3:C27,L20,1)))))</f>
        <v>0</v>
      </c>
      <c r="N20" s="3"/>
      <c r="O20" s="2">
        <f>IF(N20=0,0,IF(N20="DNS",0,IF(LEFT(N20,3)="DNF",INDEX(Points!C3:C27,RIGHT(N20,LEN(N20)-3),1),IF(N20&lt;25,INDEX(Points!C3:C27,N20,1)))))</f>
        <v>0</v>
      </c>
      <c r="P20" s="3"/>
      <c r="Q20" s="2">
        <f>IF(P20=0,0,IF(P20="DNS",0,IF(LEFT(P20,3)="DNF",INDEX(Points!C3:C27,RIGHT(P20,LEN(P20)-3),1),IF(P20&lt;25,INDEX(Points!C3:C27,P20,1)))))</f>
        <v>0</v>
      </c>
      <c r="R20" s="3"/>
      <c r="S20" s="2">
        <f>IF(R20=0,0,IF(R20="DNS",0,IF(LEFT(R20,3)="DNF",INDEX(Points!C3:C27,RIGHT(R20,LEN(R20)-3),1),IF(R20&lt;25,INDEX(Points!C3:C27,R20,1)))))</f>
        <v>0</v>
      </c>
      <c r="T20" s="3"/>
      <c r="U20" s="2">
        <f>IF(T20=0,0,IF(T20="DNS",0,IF(LEFT(T20,3)="DNF",INDEX(Points!C3:C27,RIGHT(T20,LEN(T20)-3),1),IF(T20&lt;25,INDEX(Points!C3:C27,T20,1)))))</f>
        <v>0</v>
      </c>
      <c r="V20" s="3"/>
      <c r="W20" s="2">
        <f>IF(V20=0,0,IF(V20="DNS",0,IF(LEFT(V20,3)="DNF",INDEX(Points!C3:C27,RIGHT(V20,LEN(V20)-3),1),IF(V20&lt;25,INDEX(Points!C3:C27,V20,1)))))</f>
        <v>0</v>
      </c>
      <c r="X20" s="3"/>
      <c r="Y20" s="2">
        <f>IF(X20=0,0,IF(X20="DNS",0,IF(LEFT(X20,3)="DNF",INDEX(Points!C3:C27,RIGHT(X20,LEN(X20)-3),1),IF(X20&lt;25,INDEX(Points!C3:C27,X20,1)))))</f>
        <v>0</v>
      </c>
      <c r="Z20" s="3"/>
      <c r="AA20" s="2">
        <f>IF(Z20=0,0,IF(Z20="DNS",0,IF(LEFT(Z20,3)="DNF",INDEX(Points!C3:C27,RIGHT(Z20,LEN(Z20)-3),1),IF(Z20&lt;25,INDEX(Points!C3:C27,Z20,1)))))</f>
        <v>0</v>
      </c>
      <c r="AB20" s="3"/>
      <c r="AC20" s="2">
        <f>IF(AB20=0,0,IF(AB20="DNS",0,IF(LEFT(AB20,3)="DNF",INDEX(Points!C3:C27,RIGHT(AB20,LEN(AB20)-3),1),IF(AB20&lt;25,INDEX(Points!C3:C27,AB20,1)))))</f>
        <v>0</v>
      </c>
      <c r="AD20" s="2" t="s">
        <v>63</v>
      </c>
      <c r="AE20" s="2" t="s">
        <v>64</v>
      </c>
      <c r="AF20" s="2"/>
    </row>
    <row r="21" spans="1:32" ht="15">
      <c r="A21" s="2">
        <v>16</v>
      </c>
      <c r="B21" s="2">
        <v>67</v>
      </c>
      <c r="C21" s="2"/>
      <c r="D21" s="2" t="s">
        <v>15</v>
      </c>
      <c r="E21" s="2" t="s">
        <v>50</v>
      </c>
      <c r="F21" s="2" t="s">
        <v>51</v>
      </c>
      <c r="G21" s="2">
        <f t="shared" si="0"/>
        <v>11</v>
      </c>
      <c r="H21" s="3"/>
      <c r="I21" s="2">
        <f>IF(H21=0,0,IF(H21="DNS",0,IF(LEFT(H21,3)="DNF",INDEX(Points!C3:C27,RIGHT(H21,LEN(H21)-3),1),IF(H21&lt;25,INDEX(Points!C3:C27,H21,1)))))</f>
        <v>0</v>
      </c>
      <c r="J21" s="3"/>
      <c r="K21" s="2">
        <f>IF(J21=0,0,IF(J21="DNS",0,IF(LEFT(J21,3)="DNF",INDEX(Points!C3:C27,RIGHT(J21,LEN(J21)-3),1),IF(J21&lt;25,INDEX(Points!C3:C27,J21,1)))))</f>
        <v>0</v>
      </c>
      <c r="L21" s="3"/>
      <c r="M21" s="2">
        <f>IF(L21=0,0,IF(L21="DNS",0,IF(LEFT(L21,3)="DNF",INDEX(Points!C3:C27,RIGHT(L21,LEN(L21)-3),1),IF(L21&lt;25,INDEX(Points!C3:C27,L21,1)))))</f>
        <v>0</v>
      </c>
      <c r="N21" s="3"/>
      <c r="O21" s="2">
        <f>IF(N21=0,0,IF(N21="DNS",0,IF(LEFT(N21,3)="DNF",INDEX(Points!C3:C27,RIGHT(N21,LEN(N21)-3),1),IF(N21&lt;25,INDEX(Points!C3:C27,N21,1)))))</f>
        <v>0</v>
      </c>
      <c r="P21" s="3"/>
      <c r="Q21" s="2">
        <f>IF(P21=0,0,IF(P21="DNS",0,IF(LEFT(P21,3)="DNF",INDEX(Points!C3:C27,RIGHT(P21,LEN(P21)-3),1),IF(P21&lt;25,INDEX(Points!C3:C27,P21,1)))))</f>
        <v>0</v>
      </c>
      <c r="R21" s="3"/>
      <c r="S21" s="2">
        <f>IF(R21=0,0,IF(R21="DNS",0,IF(LEFT(R21,3)="DNF",INDEX(Points!C3:C27,RIGHT(R21,LEN(R21)-3),1),IF(R21&lt;25,INDEX(Points!C3:C27,R21,1)))))</f>
        <v>0</v>
      </c>
      <c r="T21" s="3"/>
      <c r="U21" s="2">
        <f>IF(T21=0,0,IF(T21="DNS",0,IF(LEFT(T21,3)="DNF",INDEX(Points!C3:C27,RIGHT(T21,LEN(T21)-3),1),IF(T21&lt;25,INDEX(Points!C3:C27,T21,1)))))</f>
        <v>0</v>
      </c>
      <c r="V21" s="3"/>
      <c r="W21" s="2">
        <f>IF(V21=0,0,IF(V21="DNS",0,IF(LEFT(V21,3)="DNF",INDEX(Points!C3:C27,RIGHT(V21,LEN(V21)-3),1),IF(V21&lt;25,INDEX(Points!C3:C27,V21,1)))))</f>
        <v>0</v>
      </c>
      <c r="X21" s="3" t="s">
        <v>85</v>
      </c>
      <c r="Y21" s="2">
        <f>IF(X21=0,0,IF(X21="DNS",0,IF(LEFT(X21,3)="DNF",INDEX(Points!C3:C27,RIGHT(X21,LEN(X21)-3),1),IF(X21&lt;25,INDEX(Points!C3:C27,X21,1)))))</f>
        <v>0</v>
      </c>
      <c r="Z21" s="3"/>
      <c r="AA21" s="2">
        <f>IF(Z21=0,0,IF(Z21="DNS",0,IF(LEFT(Z21,3)="DNF",INDEX(Points!C3:C27,RIGHT(Z21,LEN(Z21)-3),1),IF(Z21&lt;25,INDEX(Points!C3:C27,Z21,1)))))</f>
        <v>0</v>
      </c>
      <c r="AB21" s="3">
        <v>8</v>
      </c>
      <c r="AC21" s="2">
        <f>IF(AB21=0,0,IF(AB21="DNS",0,IF(LEFT(AB21,3)="DNF",INDEX(Points!C3:C27,RIGHT(AB21,LEN(AB21)-3),1),IF(AB21&lt;25,INDEX(Points!C3:C27,AB21,1)))))</f>
        <v>11</v>
      </c>
      <c r="AD21" s="2" t="s">
        <v>52</v>
      </c>
      <c r="AE21" s="2" t="s">
        <v>19</v>
      </c>
      <c r="AF21" s="2"/>
    </row>
    <row r="22" spans="1:32" ht="15">
      <c r="A22" s="2">
        <v>17</v>
      </c>
      <c r="B22" s="2">
        <v>42</v>
      </c>
      <c r="C22" s="2">
        <v>123678100619</v>
      </c>
      <c r="D22" s="2" t="s">
        <v>15</v>
      </c>
      <c r="E22" s="2" t="s">
        <v>77</v>
      </c>
      <c r="F22" s="2" t="s">
        <v>78</v>
      </c>
      <c r="G22" s="2">
        <f t="shared" si="0"/>
        <v>11</v>
      </c>
      <c r="H22" s="3"/>
      <c r="I22" s="2">
        <f>IF(H22=0,0,IF(H22="DNS",0,IF(LEFT(H22,3)="DNF",INDEX(Points!C3:C27,RIGHT(H22,LEN(H22)-3),1),IF(H22&lt;25,INDEX(Points!C3:C27,H22,1)))))</f>
        <v>0</v>
      </c>
      <c r="J22" s="3"/>
      <c r="K22" s="2">
        <f>IF(J22=0,0,IF(J22="DNS",0,IF(LEFT(J22,3)="DNF",INDEX(Points!C3:C27,RIGHT(J22,LEN(J22)-3),1),IF(J22&lt;25,INDEX(Points!C3:C27,J22,1)))))</f>
        <v>0</v>
      </c>
      <c r="L22" s="3"/>
      <c r="M22" s="2">
        <f>IF(L22=0,0,IF(L22="DNS",0,IF(LEFT(L22,3)="DNF",INDEX(Points!C3:C27,RIGHT(L22,LEN(L22)-3),1),IF(L22&lt;25,INDEX(Points!C3:C27,L22,1)))))</f>
        <v>0</v>
      </c>
      <c r="N22" s="3"/>
      <c r="O22" s="2">
        <f>IF(N22=0,0,IF(N22="DNS",0,IF(LEFT(N22,3)="DNF",INDEX(Points!C3:C27,RIGHT(N22,LEN(N22)-3),1),IF(N22&lt;25,INDEX(Points!C3:C27,N22,1)))))</f>
        <v>0</v>
      </c>
      <c r="P22" s="3"/>
      <c r="Q22" s="2">
        <f>IF(P22=0,0,IF(P22="DNS",0,IF(LEFT(P22,3)="DNF",INDEX(Points!C3:C27,RIGHT(P22,LEN(P22)-3),1),IF(P22&lt;25,INDEX(Points!C3:C27,P22,1)))))</f>
        <v>0</v>
      </c>
      <c r="R22" s="3"/>
      <c r="S22" s="2">
        <f>IF(R22=0,0,IF(R22="DNS",0,IF(LEFT(R22,3)="DNF",INDEX(Points!C3:C27,RIGHT(R22,LEN(R22)-3),1),IF(R22&lt;25,INDEX(Points!C3:C27,R22,1)))))</f>
        <v>0</v>
      </c>
      <c r="T22" s="3"/>
      <c r="U22" s="2">
        <f>IF(T22=0,0,IF(T22="DNS",0,IF(LEFT(T22,3)="DNF",INDEX(Points!C3:C27,RIGHT(T22,LEN(T22)-3),1),IF(T22&lt;25,INDEX(Points!C3:C27,T22,1)))))</f>
        <v>0</v>
      </c>
      <c r="V22" s="3"/>
      <c r="W22" s="2">
        <f>IF(V22=0,0,IF(V22="DNS",0,IF(LEFT(V22,3)="DNF",INDEX(Points!C3:C27,RIGHT(V22,LEN(V22)-3),1),IF(V22&lt;25,INDEX(Points!C3:C27,V22,1)))))</f>
        <v>0</v>
      </c>
      <c r="X22" s="3">
        <v>8</v>
      </c>
      <c r="Y22" s="2">
        <f>IF(X22=0,0,IF(X22="DNS",0,IF(LEFT(X22,3)="DNF",INDEX(Points!C3:C27,RIGHT(X22,LEN(X22)-3),1),IF(X22&lt;25,INDEX(Points!C3:C27,X22,1)))))</f>
        <v>11</v>
      </c>
      <c r="Z22" s="3"/>
      <c r="AA22" s="2">
        <f>IF(Z22=0,0,IF(Z22="DNS",0,IF(LEFT(Z22,3)="DNF",INDEX(Points!C3:C27,RIGHT(Z22,LEN(Z22)-3),1),IF(Z22&lt;25,INDEX(Points!C3:C27,Z22,1)))))</f>
        <v>0</v>
      </c>
      <c r="AB22" s="3" t="s">
        <v>85</v>
      </c>
      <c r="AC22" s="2">
        <f>IF(AB22=0,0,IF(AB22="DNS",0,IF(LEFT(AB22,3)="DNF",INDEX(Points!C3:C27,RIGHT(AB22,LEN(AB22)-3),1),IF(AB22&lt;25,INDEX(Points!C3:C27,AB22,1)))))</f>
        <v>0</v>
      </c>
      <c r="AD22" s="2"/>
      <c r="AE22" s="2"/>
      <c r="AF22" s="2" t="s">
        <v>79</v>
      </c>
    </row>
    <row r="23" spans="1:32" ht="15">
      <c r="A23" s="2">
        <v>18</v>
      </c>
      <c r="B23" s="2">
        <v>180</v>
      </c>
      <c r="C23" s="2">
        <v>123678101326</v>
      </c>
      <c r="D23" s="2" t="s">
        <v>15</v>
      </c>
      <c r="E23" s="2" t="s">
        <v>69</v>
      </c>
      <c r="F23" s="2" t="s">
        <v>72</v>
      </c>
      <c r="G23" s="2">
        <f t="shared" si="0"/>
        <v>10</v>
      </c>
      <c r="H23" s="3">
        <v>9</v>
      </c>
      <c r="I23" s="2">
        <f>IF(H23=0,0,IF(H23="DNS",0,IF(LEFT(H23,3)="DNF",INDEX(Points!C3:C27,RIGHT(H23,LEN(H23)-3),1),IF(H23&lt;25,INDEX(Points!C3:C27,H23,1)))))</f>
        <v>10</v>
      </c>
      <c r="J23" s="3"/>
      <c r="K23" s="2">
        <f>IF(J23=0,0,IF(J23="DNS",0,IF(LEFT(J23,3)="DNF",INDEX(Points!C3:C27,RIGHT(J23,LEN(J23)-3),1),IF(J23&lt;25,INDEX(Points!C3:C27,J23,1)))))</f>
        <v>0</v>
      </c>
      <c r="L23" s="3"/>
      <c r="M23" s="2">
        <f>IF(L23=0,0,IF(L23="DNS",0,IF(LEFT(L23,3)="DNF",INDEX(Points!C3:C27,RIGHT(L23,LEN(L23)-3),1),IF(L23&lt;25,INDEX(Points!C3:C27,L23,1)))))</f>
        <v>0</v>
      </c>
      <c r="N23" s="3"/>
      <c r="O23" s="2">
        <f>IF(N23=0,0,IF(N23="DNS",0,IF(LEFT(N23,3)="DNF",INDEX(Points!C3:C27,RIGHT(N23,LEN(N23)-3),1),IF(N23&lt;25,INDEX(Points!C3:C27,N23,1)))))</f>
        <v>0</v>
      </c>
      <c r="P23" s="3"/>
      <c r="Q23" s="2">
        <f>IF(P23=0,0,IF(P23="DNS",0,IF(LEFT(P23,3)="DNF",INDEX(Points!C3:C27,RIGHT(P23,LEN(P23)-3),1),IF(P23&lt;25,INDEX(Points!C3:C27,P23,1)))))</f>
        <v>0</v>
      </c>
      <c r="R23" s="3"/>
      <c r="S23" s="2">
        <f>IF(R23=0,0,IF(R23="DNS",0,IF(LEFT(R23,3)="DNF",INDEX(Points!C3:C27,RIGHT(R23,LEN(R23)-3),1),IF(R23&lt;25,INDEX(Points!C3:C27,R23,1)))))</f>
        <v>0</v>
      </c>
      <c r="T23" s="3"/>
      <c r="U23" s="2">
        <f>IF(T23=0,0,IF(T23="DNS",0,IF(LEFT(T23,3)="DNF",INDEX(Points!C3:C27,RIGHT(T23,LEN(T23)-3),1),IF(T23&lt;25,INDEX(Points!C3:C27,T23,1)))))</f>
        <v>0</v>
      </c>
      <c r="V23" s="3"/>
      <c r="W23" s="2">
        <f>IF(V23=0,0,IF(V23="DNS",0,IF(LEFT(V23,3)="DNF",INDEX(Points!C3:C27,RIGHT(V23,LEN(V23)-3),1),IF(V23&lt;25,INDEX(Points!C3:C27,V23,1)))))</f>
        <v>0</v>
      </c>
      <c r="X23" s="3"/>
      <c r="Y23" s="2">
        <f>IF(X23=0,0,IF(X23="DNS",0,IF(LEFT(X23,3)="DNF",INDEX(Points!C3:C27,RIGHT(X23,LEN(X23)-3),1),IF(X23&lt;25,INDEX(Points!C3:C27,X23,1)))))</f>
        <v>0</v>
      </c>
      <c r="Z23" s="3"/>
      <c r="AA23" s="2">
        <f>IF(Z23=0,0,IF(Z23="DNS",0,IF(LEFT(Z23,3)="DNF",INDEX(Points!C3:C27,RIGHT(Z23,LEN(Z23)-3),1),IF(Z23&lt;25,INDEX(Points!C3:C27,Z23,1)))))</f>
        <v>0</v>
      </c>
      <c r="AB23" s="3"/>
      <c r="AC23" s="2">
        <f>IF(AB23=0,0,IF(AB23="DNS",0,IF(LEFT(AB23,3)="DNF",INDEX(Points!C3:C27,RIGHT(AB23,LEN(AB23)-3),1),IF(AB23&lt;25,INDEX(Points!C3:C27,AB23,1)))))</f>
        <v>0</v>
      </c>
      <c r="AD23" s="2" t="s">
        <v>73</v>
      </c>
      <c r="AE23" s="2" t="s">
        <v>19</v>
      </c>
      <c r="AF23" s="2"/>
    </row>
    <row r="24" spans="1:32" ht="15">
      <c r="A24" s="2">
        <v>19</v>
      </c>
      <c r="B24" s="2">
        <v>969</v>
      </c>
      <c r="C24" s="2"/>
      <c r="D24" s="2" t="s">
        <v>15</v>
      </c>
      <c r="E24" s="2" t="s">
        <v>80</v>
      </c>
      <c r="F24" s="2" t="s">
        <v>81</v>
      </c>
      <c r="G24" s="2">
        <f t="shared" si="0"/>
        <v>8</v>
      </c>
      <c r="H24" s="3"/>
      <c r="I24" s="2">
        <f>IF(H24=0,0,IF(H24="DNS",0,IF(LEFT(H24,3)="DNF",INDEX(Points!C3:C27,RIGHT(H24,LEN(H24)-3),1),IF(H24&lt;25,INDEX(Points!C3:C27,H24,1)))))</f>
        <v>0</v>
      </c>
      <c r="J24" s="3">
        <v>11</v>
      </c>
      <c r="K24" s="2">
        <f>IF(J24=0,0,IF(J24="DNS",0,IF(LEFT(J24,3)="DNF",INDEX(Points!C3:C27,RIGHT(J24,LEN(J24)-3),1),IF(J24&lt;25,INDEX(Points!C3:C27,J24,1)))))</f>
        <v>8</v>
      </c>
      <c r="L24" s="3"/>
      <c r="M24" s="2">
        <f>IF(L24=0,0,IF(L24="DNS",0,IF(LEFT(L24,3)="DNF",INDEX(Points!C3:C27,RIGHT(L24,LEN(L24)-3),1),IF(L24&lt;25,INDEX(Points!C3:C27,L24,1)))))</f>
        <v>0</v>
      </c>
      <c r="N24" s="3"/>
      <c r="O24" s="2">
        <f>IF(N24=0,0,IF(N24="DNS",0,IF(LEFT(N24,3)="DNF",INDEX(Points!C3:C27,RIGHT(N24,LEN(N24)-3),1),IF(N24&lt;25,INDEX(Points!C3:C27,N24,1)))))</f>
        <v>0</v>
      </c>
      <c r="P24" s="3"/>
      <c r="Q24" s="2">
        <f>IF(P24=0,0,IF(P24="DNS",0,IF(LEFT(P24,3)="DNF",INDEX(Points!C3:C27,RIGHT(P24,LEN(P24)-3),1),IF(P24&lt;25,INDEX(Points!C3:C27,P24,1)))))</f>
        <v>0</v>
      </c>
      <c r="R24" s="3"/>
      <c r="S24" s="2">
        <f>IF(R24=0,0,IF(R24="DNS",0,IF(LEFT(R24,3)="DNF",INDEX(Points!C3:C27,RIGHT(R24,LEN(R24)-3),1),IF(R24&lt;25,INDEX(Points!C3:C27,R24,1)))))</f>
        <v>0</v>
      </c>
      <c r="T24" s="3"/>
      <c r="U24" s="2">
        <f>IF(T24=0,0,IF(T24="DNS",0,IF(LEFT(T24,3)="DNF",INDEX(Points!C3:C27,RIGHT(T24,LEN(T24)-3),1),IF(T24&lt;25,INDEX(Points!C3:C27,T24,1)))))</f>
        <v>0</v>
      </c>
      <c r="V24" s="3"/>
      <c r="W24" s="2">
        <f>IF(V24=0,0,IF(V24="DNS",0,IF(LEFT(V24,3)="DNF",INDEX(Points!C3:C27,RIGHT(V24,LEN(V24)-3),1),IF(V24&lt;25,INDEX(Points!C3:C27,V24,1)))))</f>
        <v>0</v>
      </c>
      <c r="X24" s="3"/>
      <c r="Y24" s="2">
        <f>IF(X24=0,0,IF(X24="DNS",0,IF(LEFT(X24,3)="DNF",INDEX(Points!C3:C27,RIGHT(X24,LEN(X24)-3),1),IF(X24&lt;25,INDEX(Points!C3:C27,X24,1)))))</f>
        <v>0</v>
      </c>
      <c r="Z24" s="3"/>
      <c r="AA24" s="2">
        <f>IF(Z24=0,0,IF(Z24="DNS",0,IF(LEFT(Z24,3)="DNF",INDEX(Points!C3:C27,RIGHT(Z24,LEN(Z24)-3),1),IF(Z24&lt;25,INDEX(Points!C3:C27,Z24,1)))))</f>
        <v>0</v>
      </c>
      <c r="AB24" s="3"/>
      <c r="AC24" s="2">
        <f>IF(AB24=0,0,IF(AB24="DNS",0,IF(LEFT(AB24,3)="DNF",INDEX(Points!C3:C27,RIGHT(AB24,LEN(AB24)-3),1),IF(AB24&lt;25,INDEX(Points!C3:C27,AB24,1)))))</f>
        <v>0</v>
      </c>
      <c r="AD24" s="2"/>
      <c r="AE24" s="2" t="s">
        <v>45</v>
      </c>
      <c r="AF24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C25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2:3" ht="15">
      <c r="B2" t="s">
        <v>0</v>
      </c>
      <c r="C2" t="s">
        <v>1</v>
      </c>
    </row>
    <row r="3" spans="2:3" ht="15">
      <c r="B3">
        <v>1</v>
      </c>
      <c r="C3">
        <v>23</v>
      </c>
    </row>
    <row r="4" spans="2:3" ht="15">
      <c r="B4">
        <v>2</v>
      </c>
      <c r="C4">
        <v>20</v>
      </c>
    </row>
    <row r="5" spans="2:3" ht="15">
      <c r="B5">
        <v>3</v>
      </c>
      <c r="C5">
        <v>18</v>
      </c>
    </row>
    <row r="6" spans="2:3" ht="15">
      <c r="B6">
        <v>4</v>
      </c>
      <c r="C6">
        <v>16</v>
      </c>
    </row>
    <row r="7" spans="2:3" ht="15">
      <c r="B7">
        <v>5</v>
      </c>
      <c r="C7">
        <v>14</v>
      </c>
    </row>
    <row r="8" spans="2:3" ht="15">
      <c r="B8">
        <v>6</v>
      </c>
      <c r="C8">
        <v>13</v>
      </c>
    </row>
    <row r="9" spans="2:3" ht="15">
      <c r="B9">
        <v>7</v>
      </c>
      <c r="C9">
        <v>12</v>
      </c>
    </row>
    <row r="10" spans="2:3" ht="15">
      <c r="B10">
        <v>8</v>
      </c>
      <c r="C10">
        <v>11</v>
      </c>
    </row>
    <row r="11" spans="2:3" ht="15">
      <c r="B11">
        <v>9</v>
      </c>
      <c r="C11">
        <v>10</v>
      </c>
    </row>
    <row r="12" spans="2:3" ht="15">
      <c r="B12">
        <v>10</v>
      </c>
      <c r="C12">
        <v>9</v>
      </c>
    </row>
    <row r="13" spans="2:3" ht="15">
      <c r="B13">
        <v>11</v>
      </c>
      <c r="C13">
        <v>8</v>
      </c>
    </row>
    <row r="14" spans="2:3" ht="15">
      <c r="B14">
        <v>12</v>
      </c>
      <c r="C14">
        <v>7</v>
      </c>
    </row>
    <row r="15" spans="2:3" ht="15">
      <c r="B15">
        <v>13</v>
      </c>
      <c r="C15">
        <v>6</v>
      </c>
    </row>
    <row r="16" spans="2:3" ht="15">
      <c r="B16">
        <v>14</v>
      </c>
      <c r="C16">
        <v>5</v>
      </c>
    </row>
    <row r="17" spans="2:3" ht="15">
      <c r="B17">
        <v>15</v>
      </c>
      <c r="C17">
        <v>4</v>
      </c>
    </row>
    <row r="18" spans="2:3" ht="15">
      <c r="B18">
        <v>16</v>
      </c>
      <c r="C18">
        <v>3</v>
      </c>
    </row>
    <row r="19" spans="2:3" ht="15">
      <c r="B19">
        <v>17</v>
      </c>
      <c r="C19">
        <v>2</v>
      </c>
    </row>
    <row r="20" spans="2:3" ht="15">
      <c r="B20">
        <v>18</v>
      </c>
      <c r="C20">
        <v>1</v>
      </c>
    </row>
    <row r="21" spans="2:3" ht="15">
      <c r="B21">
        <v>19</v>
      </c>
      <c r="C21">
        <v>0</v>
      </c>
    </row>
    <row r="22" spans="2:3" ht="15">
      <c r="B22">
        <v>20</v>
      </c>
      <c r="C22">
        <v>0</v>
      </c>
    </row>
    <row r="23" spans="2:3" ht="15">
      <c r="B23">
        <v>21</v>
      </c>
      <c r="C23">
        <v>0</v>
      </c>
    </row>
    <row r="24" spans="2:3" ht="15">
      <c r="B24">
        <v>22</v>
      </c>
      <c r="C24">
        <v>0</v>
      </c>
    </row>
    <row r="25" spans="2:3" ht="15">
      <c r="B25">
        <v>23</v>
      </c>
      <c r="C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400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399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397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49</v>
      </c>
      <c r="C6" s="2"/>
      <c r="D6" s="2" t="s">
        <v>398</v>
      </c>
      <c r="E6" s="2" t="s">
        <v>77</v>
      </c>
      <c r="F6" s="2" t="s">
        <v>389</v>
      </c>
      <c r="G6" s="2">
        <f>I6+K6+M6+O6+Q6+S6+U6+W6+Y6+AA6+AC6</f>
        <v>46</v>
      </c>
      <c r="H6" s="3"/>
      <c r="I6" s="2">
        <f>IF(H6=0,0,IF(H6="DNS",0,IF(LEFT(H6,3)="DNF",INDEX(Points!C3:C27,RIGHT(H6,LEN(H6)-3),1),IF(H6&lt;25,INDEX(Points!C3:C27,H6,1)))))</f>
        <v>0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/>
      <c r="M6" s="2">
        <f>IF(L6=0,0,IF(L6="DNS",0,IF(LEFT(L6,3)="DNF",INDEX(Points!C3:C27,RIGHT(L6,LEN(L6)-3),1),IF(L6&lt;25,INDEX(Points!C3:C27,L6,1)))))</f>
        <v>0</v>
      </c>
      <c r="N6" s="3"/>
      <c r="O6" s="2">
        <f>IF(N6=0,0,IF(N6="DNS",0,IF(LEFT(N6,3)="DNF",INDEX(Points!C3:C27,RIGHT(N6,LEN(N6)-3),1),IF(N6&lt;25,INDEX(Points!C3:C27,N6,1)))))</f>
        <v>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/>
      <c r="U6" s="2">
        <f>IF(T6=0,0,IF(T6="DNS",0,IF(LEFT(T6,3)="DNF",INDEX(Points!C3:C27,RIGHT(T6,LEN(T6)-3),1),IF(T6&lt;25,INDEX(Points!C3:C27,T6,1)))))</f>
        <v>0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/>
      <c r="AC6" s="2">
        <f>IF(AB6=0,0,IF(AB6="DNS",0,IF(LEFT(AB6,3)="DNF",INDEX(Points!C3:C27,RIGHT(AB6,LEN(AB6)-3),1),IF(AB6&lt;25,INDEX(Points!C3:C27,AB6,1)))))</f>
        <v>0</v>
      </c>
      <c r="AD6" s="2" t="s">
        <v>390</v>
      </c>
      <c r="AE6" s="2"/>
      <c r="AF6" s="2"/>
    </row>
    <row r="7" spans="1:32" ht="15">
      <c r="A7" s="2">
        <v>2</v>
      </c>
      <c r="B7" s="2">
        <v>85</v>
      </c>
      <c r="C7" s="2"/>
      <c r="D7" s="2" t="s">
        <v>398</v>
      </c>
      <c r="E7" s="2" t="s">
        <v>80</v>
      </c>
      <c r="F7" s="2" t="s">
        <v>392</v>
      </c>
      <c r="G7" s="2">
        <f>I7+K7+M7+O7+Q7+S7+U7+W7+Y7+AA7+AC7</f>
        <v>40</v>
      </c>
      <c r="H7" s="3"/>
      <c r="I7" s="2">
        <f>IF(H7=0,0,IF(H7="DNS",0,IF(LEFT(H7,3)="DNF",INDEX(Points!C3:C27,RIGHT(H7,LEN(H7)-3),1),IF(H7&lt;25,INDEX(Points!C3:C27,H7,1)))))</f>
        <v>0</v>
      </c>
      <c r="J7" s="3">
        <v>2</v>
      </c>
      <c r="K7" s="2">
        <f>IF(J7=0,0,IF(J7="DNS",0,IF(LEFT(J7,3)="DNF",INDEX(Points!C3:C27,RIGHT(J7,LEN(J7)-3),1),IF(J7&lt;25,INDEX(Points!C3:C27,J7,1)))))</f>
        <v>20</v>
      </c>
      <c r="L7" s="3"/>
      <c r="M7" s="2">
        <f>IF(L7=0,0,IF(L7="DNS",0,IF(LEFT(L7,3)="DNF",INDEX(Points!C3:C27,RIGHT(L7,LEN(L7)-3),1),IF(L7&lt;25,INDEX(Points!C3:C27,L7,1)))))</f>
        <v>0</v>
      </c>
      <c r="N7" s="3"/>
      <c r="O7" s="2">
        <f>IF(N7=0,0,IF(N7="DNS",0,IF(LEFT(N7,3)="DNF",INDEX(Points!C3:C27,RIGHT(N7,LEN(N7)-3),1),IF(N7&lt;25,INDEX(Points!C3:C27,N7,1)))))</f>
        <v>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/>
      <c r="U7" s="2">
        <f>IF(T7=0,0,IF(T7="DNS",0,IF(LEFT(T7,3)="DNF",INDEX(Points!C3:C27,RIGHT(T7,LEN(T7)-3),1),IF(T7&lt;25,INDEX(Points!C3:C27,T7,1)))))</f>
        <v>0</v>
      </c>
      <c r="V7" s="3"/>
      <c r="W7" s="2">
        <f>IF(V7=0,0,IF(V7="DNS",0,IF(LEFT(V7,3)="DNF",INDEX(Points!C3:C27,RIGHT(V7,LEN(V7)-3),1),IF(V7&lt;25,INDEX(Points!C3:C27,V7,1)))))</f>
        <v>0</v>
      </c>
      <c r="X7" s="3">
        <v>2</v>
      </c>
      <c r="Y7" s="2">
        <f>IF(X7=0,0,IF(X7="DNS",0,IF(LEFT(X7,3)="DNF",INDEX(Points!C3:C27,RIGHT(X7,LEN(X7)-3),1),IF(X7&lt;25,INDEX(Points!C3:C27,X7,1)))))</f>
        <v>20</v>
      </c>
      <c r="Z7" s="3"/>
      <c r="AA7" s="2">
        <f>IF(Z7=0,0,IF(Z7="DNS",0,IF(LEFT(Z7,3)="DNF",INDEX(Points!C3:C27,RIGHT(Z7,LEN(Z7)-3),1),IF(Z7&lt;25,INDEX(Points!C3:C27,Z7,1)))))</f>
        <v>0</v>
      </c>
      <c r="AB7" s="3"/>
      <c r="AC7" s="2">
        <f>IF(AB7=0,0,IF(AB7="DNS",0,IF(LEFT(AB7,3)="DNF",INDEX(Points!C3:C27,RIGHT(AB7,LEN(AB7)-3),1),IF(AB7&lt;25,INDEX(Points!C3:C27,AB7,1)))))</f>
        <v>0</v>
      </c>
      <c r="AD7" s="2" t="s">
        <v>393</v>
      </c>
      <c r="AE7" s="2"/>
      <c r="AF7" s="2" t="s">
        <v>395</v>
      </c>
    </row>
    <row r="8" spans="1:32" ht="15">
      <c r="A8" s="2">
        <v>3</v>
      </c>
      <c r="B8" s="2">
        <v>33</v>
      </c>
      <c r="C8" s="2">
        <v>123678101043</v>
      </c>
      <c r="D8" s="2" t="s">
        <v>398</v>
      </c>
      <c r="E8" s="2" t="s">
        <v>123</v>
      </c>
      <c r="F8" s="2" t="s">
        <v>262</v>
      </c>
      <c r="G8" s="2">
        <f>I8+K8+M8+O8+Q8+S8+U8+W8+Y8+AA8+AC8</f>
        <v>18</v>
      </c>
      <c r="H8" s="3"/>
      <c r="I8" s="2">
        <f>IF(H8=0,0,IF(H8="DNS",0,IF(LEFT(H8,3)="DNF",INDEX(Points!C3:C27,RIGHT(H8,LEN(H8)-3),1),IF(H8&lt;25,INDEX(Points!C3:C27,H8,1)))))</f>
        <v>0</v>
      </c>
      <c r="J8" s="3">
        <v>3</v>
      </c>
      <c r="K8" s="2">
        <f>IF(J8=0,0,IF(J8="DNS",0,IF(LEFT(J8,3)="DNF",INDEX(Points!C3:C27,RIGHT(J8,LEN(J8)-3),1),IF(J8&lt;25,INDEX(Points!C3:C27,J8,1)))))</f>
        <v>18</v>
      </c>
      <c r="L8" s="3"/>
      <c r="M8" s="2">
        <f>IF(L8=0,0,IF(L8="DNS",0,IF(LEFT(L8,3)="DNF",INDEX(Points!C3:C27,RIGHT(L8,LEN(L8)-3),1),IF(L8&lt;25,INDEX(Points!C3:C27,L8,1)))))</f>
        <v>0</v>
      </c>
      <c r="N8" s="3"/>
      <c r="O8" s="2">
        <f>IF(N8=0,0,IF(N8="DNS",0,IF(LEFT(N8,3)="DNF",INDEX(Points!C3:C27,RIGHT(N8,LEN(N8)-3),1),IF(N8&lt;25,INDEX(Points!C3:C27,N8,1)))))</f>
        <v>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/>
      <c r="Y8" s="2">
        <f>IF(X8=0,0,IF(X8="DNS",0,IF(LEFT(X8,3)="DNF",INDEX(Points!C3:C27,RIGHT(X8,LEN(X8)-3),1),IF(X8&lt;25,INDEX(Points!C3:C27,X8,1)))))</f>
        <v>0</v>
      </c>
      <c r="Z8" s="3"/>
      <c r="AA8" s="2">
        <f>IF(Z8=0,0,IF(Z8="DNS",0,IF(LEFT(Z8,3)="DNF",INDEX(Points!C3:C27,RIGHT(Z8,LEN(Z8)-3),1),IF(Z8&lt;25,INDEX(Points!C3:C27,Z8,1)))))</f>
        <v>0</v>
      </c>
      <c r="AB8" s="3"/>
      <c r="AC8" s="2">
        <f>IF(AB8=0,0,IF(AB8="DNS",0,IF(LEFT(AB8,3)="DNF",INDEX(Points!C3:C27,RIGHT(AB8,LEN(AB8)-3),1),IF(AB8&lt;25,INDEX(Points!C3:C27,AB8,1)))))</f>
        <v>0</v>
      </c>
      <c r="AD8" s="2" t="s">
        <v>263</v>
      </c>
      <c r="AE8" s="2" t="s">
        <v>384</v>
      </c>
      <c r="AF8" s="2" t="s">
        <v>265</v>
      </c>
    </row>
    <row r="9" spans="1:32" ht="15">
      <c r="A9" s="2">
        <v>4</v>
      </c>
      <c r="B9" s="2">
        <v>42</v>
      </c>
      <c r="C9" s="2">
        <v>123678100619</v>
      </c>
      <c r="D9" s="2" t="s">
        <v>398</v>
      </c>
      <c r="E9" s="2" t="s">
        <v>77</v>
      </c>
      <c r="F9" s="2" t="s">
        <v>78</v>
      </c>
      <c r="G9" s="2">
        <f>I9+K9+M9+O9+Q9+S9+U9+W9+Y9+AA9+AC9</f>
        <v>18</v>
      </c>
      <c r="H9" s="3"/>
      <c r="I9" s="2">
        <f>IF(H9=0,0,IF(H9="DNS",0,IF(LEFT(H9,3)="DNF",INDEX(Points!C3:C27,RIGHT(H9,LEN(H9)-3),1),IF(H9&lt;25,INDEX(Points!C3:C27,H9,1)))))</f>
        <v>0</v>
      </c>
      <c r="J9" s="3"/>
      <c r="K9" s="2">
        <f>IF(J9=0,0,IF(J9="DNS",0,IF(LEFT(J9,3)="DNF",INDEX(Points!C3:C27,RIGHT(J9,LEN(J9)-3),1),IF(J9&lt;25,INDEX(Points!C3:C27,J9,1)))))</f>
        <v>0</v>
      </c>
      <c r="L9" s="3"/>
      <c r="M9" s="2">
        <f>IF(L9=0,0,IF(L9="DNS",0,IF(LEFT(L9,3)="DNF",INDEX(Points!C3:C27,RIGHT(L9,LEN(L9)-3),1),IF(L9&lt;25,INDEX(Points!C3:C27,L9,1)))))</f>
        <v>0</v>
      </c>
      <c r="N9" s="3"/>
      <c r="O9" s="2">
        <f>IF(N9=0,0,IF(N9="DNS",0,IF(LEFT(N9,3)="DNF",INDEX(Points!C3:C27,RIGHT(N9,LEN(N9)-3),1),IF(N9&lt;25,INDEX(Points!C3:C27,N9,1)))))</f>
        <v>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/>
      <c r="U9" s="2">
        <f>IF(T9=0,0,IF(T9="DNS",0,IF(LEFT(T9,3)="DNF",INDEX(Points!C3:C27,RIGHT(T9,LEN(T9)-3),1),IF(T9&lt;25,INDEX(Points!C3:C27,T9,1)))))</f>
        <v>0</v>
      </c>
      <c r="V9" s="3"/>
      <c r="W9" s="2">
        <f>IF(V9=0,0,IF(V9="DNS",0,IF(LEFT(V9,3)="DNF",INDEX(Points!C3:C27,RIGHT(V9,LEN(V9)-3),1),IF(V9&lt;25,INDEX(Points!C3:C27,V9,1)))))</f>
        <v>0</v>
      </c>
      <c r="X9" s="3">
        <v>3</v>
      </c>
      <c r="Y9" s="2">
        <f>IF(X9=0,0,IF(X9="DNS",0,IF(LEFT(X9,3)="DNF",INDEX(Points!C3:C27,RIGHT(X9,LEN(X9)-3),1),IF(X9&lt;25,INDEX(Points!C3:C27,X9,1)))))</f>
        <v>18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/>
      <c r="AE9" s="2"/>
      <c r="AF9" s="2" t="s">
        <v>79</v>
      </c>
    </row>
    <row r="10" spans="1:32" ht="15">
      <c r="A10" s="2">
        <v>5</v>
      </c>
      <c r="B10" s="2">
        <v>35</v>
      </c>
      <c r="C10" s="2"/>
      <c r="D10" s="2" t="s">
        <v>398</v>
      </c>
      <c r="E10" s="2" t="s">
        <v>382</v>
      </c>
      <c r="F10" s="2" t="s">
        <v>356</v>
      </c>
      <c r="G10" s="2">
        <f>I10+K10+M10+O10+Q10+S10+U10+W10+Y10+AA10+AC10</f>
        <v>16</v>
      </c>
      <c r="H10" s="3"/>
      <c r="I10" s="2">
        <f>IF(H10=0,0,IF(H10="DNS",0,IF(LEFT(H10,3)="DNF",INDEX(Points!C3:C27,RIGHT(H10,LEN(H10)-3),1),IF(H10&lt;25,INDEX(Points!C3:C27,H10,1)))))</f>
        <v>0</v>
      </c>
      <c r="J10" s="3">
        <v>4</v>
      </c>
      <c r="K10" s="2">
        <f>IF(J10=0,0,IF(J10="DNS",0,IF(LEFT(J10,3)="DNF",INDEX(Points!C3:C27,RIGHT(J10,LEN(J10)-3),1),IF(J10&lt;25,INDEX(Points!C3:C27,J10,1)))))</f>
        <v>16</v>
      </c>
      <c r="L10" s="3"/>
      <c r="M10" s="2">
        <f>IF(L10=0,0,IF(L10="DNS",0,IF(LEFT(L10,3)="DNF",INDEX(Points!C3:C27,RIGHT(L10,LEN(L10)-3),1),IF(L10&lt;25,INDEX(Points!C3:C27,L10,1)))))</f>
        <v>0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/>
      <c r="U10" s="2">
        <f>IF(T10=0,0,IF(T10="DNS",0,IF(LEFT(T10,3)="DNF",INDEX(Points!C3:C27,RIGHT(T10,LEN(T10)-3),1),IF(T10&lt;25,INDEX(Points!C3:C27,T10,1)))))</f>
        <v>0</v>
      </c>
      <c r="V10" s="3"/>
      <c r="W10" s="2">
        <f>IF(V10=0,0,IF(V10="DNS",0,IF(LEFT(V10,3)="DNF",INDEX(Points!C3:C27,RIGHT(V10,LEN(V10)-3),1),IF(V10&lt;25,INDEX(Points!C3:C27,V10,1)))))</f>
        <v>0</v>
      </c>
      <c r="X10" s="3"/>
      <c r="Y10" s="2">
        <f>IF(X10=0,0,IF(X10="DNS",0,IF(LEFT(X10,3)="DNF",INDEX(Points!C3:C27,RIGHT(X10,LEN(X10)-3),1),IF(X10&lt;25,INDEX(Points!C3:C27,X10,1)))))</f>
        <v>0</v>
      </c>
      <c r="Z10" s="3"/>
      <c r="AA10" s="2">
        <f>IF(Z10=0,0,IF(Z10="DNS",0,IF(LEFT(Z10,3)="DNF",INDEX(Points!C3:C27,RIGHT(Z10,LEN(Z10)-3),1),IF(Z10&lt;25,INDEX(Points!C3:C27,Z10,1)))))</f>
        <v>0</v>
      </c>
      <c r="AB10" s="3"/>
      <c r="AC10" s="2">
        <f>IF(AB10=0,0,IF(AB10="DNS",0,IF(LEFT(AB10,3)="DNF",INDEX(Points!C3:C27,RIGHT(AB10,LEN(AB10)-3),1),IF(AB10&lt;25,INDEX(Points!C3:C27,AB10,1)))))</f>
        <v>0</v>
      </c>
      <c r="AD10" s="2" t="s">
        <v>353</v>
      </c>
      <c r="AE10" s="2"/>
      <c r="AF10" s="2" t="s">
        <v>383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24</v>
      </c>
      <c r="C6" s="2">
        <v>123678100848</v>
      </c>
      <c r="D6" s="2" t="s">
        <v>388</v>
      </c>
      <c r="E6" s="2" t="s">
        <v>33</v>
      </c>
      <c r="F6" s="2" t="s">
        <v>34</v>
      </c>
      <c r="G6" s="2">
        <f aca="true" t="shared" si="0" ref="G6:G16">I6+K6+M6+O6+Q6+S6+U6+W6+Y6+AA6+AC6</f>
        <v>43</v>
      </c>
      <c r="H6" s="3"/>
      <c r="I6" s="2">
        <f>IF(H6=0,0,IF(H6="DNS",0,IF(LEFT(H6,3)="DNF",INDEX(Points!C3:C27,RIGHT(H6,LEN(H6)-3),1),IF(H6&lt;25,INDEX(Points!C3:C27,H6,1)))))</f>
        <v>0</v>
      </c>
      <c r="J6" s="3">
        <v>2</v>
      </c>
      <c r="K6" s="2">
        <f>IF(J6=0,0,IF(J6="DNS",0,IF(LEFT(J6,3)="DNF",INDEX(Points!C3:C27,RIGHT(J6,LEN(J6)-3),1),IF(J6&lt;25,INDEX(Points!C3:C27,J6,1)))))</f>
        <v>20</v>
      </c>
      <c r="L6" s="3"/>
      <c r="M6" s="2">
        <f>IF(L6=0,0,IF(L6="DNS",0,IF(LEFT(L6,3)="DNF",INDEX(Points!C3:C27,RIGHT(L6,LEN(L6)-3),1),IF(L6&lt;25,INDEX(Points!C3:C27,L6,1)))))</f>
        <v>0</v>
      </c>
      <c r="N6" s="3"/>
      <c r="O6" s="2">
        <f>IF(N6=0,0,IF(N6="DNS",0,IF(LEFT(N6,3)="DNF",INDEX(Points!C3:C27,RIGHT(N6,LEN(N6)-3),1),IF(N6&lt;25,INDEX(Points!C3:C27,N6,1)))))</f>
        <v>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/>
      <c r="U6" s="2">
        <f>IF(T6=0,0,IF(T6="DNS",0,IF(LEFT(T6,3)="DNF",INDEX(Points!C3:C27,RIGHT(T6,LEN(T6)-3),1),IF(T6&lt;25,INDEX(Points!C3:C27,T6,1)))))</f>
        <v>0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/>
      <c r="AC6" s="2">
        <f>IF(AB6=0,0,IF(AB6="DNS",0,IF(LEFT(AB6,3)="DNF",INDEX(Points!C3:C27,RIGHT(AB6,LEN(AB6)-3),1),IF(AB6&lt;25,INDEX(Points!C3:C27,AB6,1)))))</f>
        <v>0</v>
      </c>
      <c r="AD6" s="2" t="s">
        <v>35</v>
      </c>
      <c r="AE6" s="2"/>
      <c r="AF6" s="2" t="s">
        <v>37</v>
      </c>
    </row>
    <row r="7" spans="1:32" ht="15">
      <c r="A7" s="2">
        <v>2</v>
      </c>
      <c r="B7" s="2">
        <v>85</v>
      </c>
      <c r="C7" s="2"/>
      <c r="D7" s="2" t="s">
        <v>388</v>
      </c>
      <c r="E7" s="2" t="s">
        <v>80</v>
      </c>
      <c r="F7" s="2" t="s">
        <v>392</v>
      </c>
      <c r="G7" s="2">
        <f t="shared" si="0"/>
        <v>30</v>
      </c>
      <c r="H7" s="3"/>
      <c r="I7" s="2">
        <f>IF(H7=0,0,IF(H7="DNS",0,IF(LEFT(H7,3)="DNF",INDEX(Points!C3:C27,RIGHT(H7,LEN(H7)-3),1),IF(H7&lt;25,INDEX(Points!C3:C27,H7,1)))))</f>
        <v>0</v>
      </c>
      <c r="J7" s="3">
        <v>3</v>
      </c>
      <c r="K7" s="2">
        <f>IF(J7=0,0,IF(J7="DNS",0,IF(LEFT(J7,3)="DNF",INDEX(Points!C3:C27,RIGHT(J7,LEN(J7)-3),1),IF(J7&lt;25,INDEX(Points!C3:C27,J7,1)))))</f>
        <v>18</v>
      </c>
      <c r="L7" s="3"/>
      <c r="M7" s="2">
        <f>IF(L7=0,0,IF(L7="DNS",0,IF(LEFT(L7,3)="DNF",INDEX(Points!C3:C27,RIGHT(L7,LEN(L7)-3),1),IF(L7&lt;25,INDEX(Points!C3:C27,L7,1)))))</f>
        <v>0</v>
      </c>
      <c r="N7" s="3"/>
      <c r="O7" s="2">
        <f>IF(N7=0,0,IF(N7="DNS",0,IF(LEFT(N7,3)="DNF",INDEX(Points!C3:C27,RIGHT(N7,LEN(N7)-3),1),IF(N7&lt;25,INDEX(Points!C3:C27,N7,1)))))</f>
        <v>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/>
      <c r="U7" s="2">
        <f>IF(T7=0,0,IF(T7="DNS",0,IF(LEFT(T7,3)="DNF",INDEX(Points!C3:C27,RIGHT(T7,LEN(T7)-3),1),IF(T7&lt;25,INDEX(Points!C3:C27,T7,1)))))</f>
        <v>0</v>
      </c>
      <c r="V7" s="3"/>
      <c r="W7" s="2">
        <f>IF(V7=0,0,IF(V7="DNS",0,IF(LEFT(V7,3)="DNF",INDEX(Points!C3:C27,RIGHT(V7,LEN(V7)-3),1),IF(V7&lt;25,INDEX(Points!C3:C27,V7,1)))))</f>
        <v>0</v>
      </c>
      <c r="X7" s="3">
        <v>7</v>
      </c>
      <c r="Y7" s="2">
        <f>IF(X7=0,0,IF(X7="DNS",0,IF(LEFT(X7,3)="DNF",INDEX(Points!C3:C27,RIGHT(X7,LEN(X7)-3),1),IF(X7&lt;25,INDEX(Points!C3:C27,X7,1)))))</f>
        <v>12</v>
      </c>
      <c r="Z7" s="3"/>
      <c r="AA7" s="2">
        <f>IF(Z7=0,0,IF(Z7="DNS",0,IF(LEFT(Z7,3)="DNF",INDEX(Points!C3:C27,RIGHT(Z7,LEN(Z7)-3),1),IF(Z7&lt;25,INDEX(Points!C3:C27,Z7,1)))))</f>
        <v>0</v>
      </c>
      <c r="AB7" s="3"/>
      <c r="AC7" s="2">
        <f>IF(AB7=0,0,IF(AB7="DNS",0,IF(LEFT(AB7,3)="DNF",INDEX(Points!C3:C27,RIGHT(AB7,LEN(AB7)-3),1),IF(AB7&lt;25,INDEX(Points!C3:C27,AB7,1)))))</f>
        <v>0</v>
      </c>
      <c r="AD7" s="2" t="s">
        <v>393</v>
      </c>
      <c r="AE7" s="2" t="s">
        <v>394</v>
      </c>
      <c r="AF7" s="2" t="s">
        <v>395</v>
      </c>
    </row>
    <row r="8" spans="1:32" ht="15">
      <c r="A8" s="2">
        <v>3</v>
      </c>
      <c r="B8" s="2">
        <v>67</v>
      </c>
      <c r="C8" s="2"/>
      <c r="D8" s="2" t="s">
        <v>388</v>
      </c>
      <c r="E8" s="2" t="s">
        <v>50</v>
      </c>
      <c r="F8" s="2" t="s">
        <v>51</v>
      </c>
      <c r="G8" s="2">
        <f>I8+K8+M8+O8+Q8+S8+U8+W8+Y8+AA8+AC8</f>
        <v>27</v>
      </c>
      <c r="H8" s="3"/>
      <c r="I8" s="2">
        <f>IF(H8=0,0,IF(H8="DNS",0,IF(LEFT(H8,3)="DNF",INDEX(Points!C3:C27,RIGHT(H8,LEN(H8)-3),1),IF(H8&lt;25,INDEX(Points!C3:C27,H8,1)))))</f>
        <v>0</v>
      </c>
      <c r="J8" s="3">
        <v>6</v>
      </c>
      <c r="K8" s="2">
        <f>IF(J8=0,0,IF(J8="DNS",0,IF(LEFT(J8,3)="DNF",INDEX(Points!C3:C27,RIGHT(J8,LEN(J8)-3),1),IF(J8&lt;25,INDEX(Points!C3:C27,J8,1)))))</f>
        <v>13</v>
      </c>
      <c r="L8" s="3"/>
      <c r="M8" s="2">
        <f>IF(L8=0,0,IF(L8="DNS",0,IF(LEFT(L8,3)="DNF",INDEX(Points!C3:C27,RIGHT(L8,LEN(L8)-3),1),IF(L8&lt;25,INDEX(Points!C3:C27,L8,1)))))</f>
        <v>0</v>
      </c>
      <c r="N8" s="3"/>
      <c r="O8" s="2">
        <f>IF(N8=0,0,IF(N8="DNS",0,IF(LEFT(N8,3)="DNF",INDEX(Points!C3:C27,RIGHT(N8,LEN(N8)-3),1),IF(N8&lt;25,INDEX(Points!C3:C27,N8,1)))))</f>
        <v>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>
        <v>5</v>
      </c>
      <c r="Y8" s="2">
        <f>IF(X8=0,0,IF(X8="DNS",0,IF(LEFT(X8,3)="DNF",INDEX(Points!C3:C27,RIGHT(X8,LEN(X8)-3),1),IF(X8&lt;25,INDEX(Points!C3:C27,X8,1)))))</f>
        <v>14</v>
      </c>
      <c r="Z8" s="3"/>
      <c r="AA8" s="2">
        <f>IF(Z8=0,0,IF(Z8="DNS",0,IF(LEFT(Z8,3)="DNF",INDEX(Points!C3:C27,RIGHT(Z8,LEN(Z8)-3),1),IF(Z8&lt;25,INDEX(Points!C3:C27,Z8,1)))))</f>
        <v>0</v>
      </c>
      <c r="AB8" s="3"/>
      <c r="AC8" s="2">
        <f>IF(AB8=0,0,IF(AB8="DNS",0,IF(LEFT(AB8,3)="DNF",INDEX(Points!C3:C27,RIGHT(AB8,LEN(AB8)-3),1),IF(AB8&lt;25,INDEX(Points!C3:C27,AB8,1)))))</f>
        <v>0</v>
      </c>
      <c r="AD8" s="2" t="s">
        <v>52</v>
      </c>
      <c r="AE8" s="2" t="s">
        <v>380</v>
      </c>
      <c r="AF8" s="2"/>
    </row>
    <row r="9" spans="1:32" ht="15">
      <c r="A9" s="2">
        <v>4</v>
      </c>
      <c r="B9" s="2">
        <v>19</v>
      </c>
      <c r="C9" s="2"/>
      <c r="D9" s="2" t="s">
        <v>388</v>
      </c>
      <c r="E9" s="2" t="s">
        <v>16</v>
      </c>
      <c r="F9" s="2" t="s">
        <v>17</v>
      </c>
      <c r="G9" s="2">
        <f>I9+K9+M9+O9+Q9+S9+U9+W9+Y9+AA9+AC9</f>
        <v>27</v>
      </c>
      <c r="H9" s="3"/>
      <c r="I9" s="2">
        <f>IF(H9=0,0,IF(H9="DNS",0,IF(LEFT(H9,3)="DNF",INDEX(Points!C3:C27,RIGHT(H9,LEN(H9)-3),1),IF(H9&lt;25,INDEX(Points!C3:C27,H9,1)))))</f>
        <v>0</v>
      </c>
      <c r="J9" s="3">
        <v>5</v>
      </c>
      <c r="K9" s="2">
        <f>IF(J9=0,0,IF(J9="DNS",0,IF(LEFT(J9,3)="DNF",INDEX(Points!C3:C27,RIGHT(J9,LEN(J9)-3),1),IF(J9&lt;25,INDEX(Points!C3:C27,J9,1)))))</f>
        <v>14</v>
      </c>
      <c r="L9" s="3"/>
      <c r="M9" s="2">
        <f>IF(L9=0,0,IF(L9="DNS",0,IF(LEFT(L9,3)="DNF",INDEX(Points!C3:C27,RIGHT(L9,LEN(L9)-3),1),IF(L9&lt;25,INDEX(Points!C3:C27,L9,1)))))</f>
        <v>0</v>
      </c>
      <c r="N9" s="3"/>
      <c r="O9" s="2">
        <f>IF(N9=0,0,IF(N9="DNS",0,IF(LEFT(N9,3)="DNF",INDEX(Points!C3:C27,RIGHT(N9,LEN(N9)-3),1),IF(N9&lt;25,INDEX(Points!C3:C27,N9,1)))))</f>
        <v>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/>
      <c r="U9" s="2">
        <f>IF(T9=0,0,IF(T9="DNS",0,IF(LEFT(T9,3)="DNF",INDEX(Points!C3:C27,RIGHT(T9,LEN(T9)-3),1),IF(T9&lt;25,INDEX(Points!C3:C27,T9,1)))))</f>
        <v>0</v>
      </c>
      <c r="V9" s="3"/>
      <c r="W9" s="2">
        <f>IF(V9=0,0,IF(V9="DNS",0,IF(LEFT(V9,3)="DNF",INDEX(Points!C3:C27,RIGHT(V9,LEN(V9)-3),1),IF(V9&lt;25,INDEX(Points!C3:C27,V9,1)))))</f>
        <v>0</v>
      </c>
      <c r="X9" s="3">
        <v>6</v>
      </c>
      <c r="Y9" s="2">
        <f>IF(X9=0,0,IF(X9="DNS",0,IF(LEFT(X9,3)="DNF",INDEX(Points!C3:C27,RIGHT(X9,LEN(X9)-3),1),IF(X9&lt;25,INDEX(Points!C3:C27,X9,1)))))</f>
        <v>13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18</v>
      </c>
      <c r="AE9" s="2" t="s">
        <v>19</v>
      </c>
      <c r="AF9" s="2"/>
    </row>
    <row r="10" spans="1:32" ht="15">
      <c r="A10" s="2">
        <v>5</v>
      </c>
      <c r="B10" s="2">
        <v>5</v>
      </c>
      <c r="C10" s="2"/>
      <c r="D10" s="2" t="s">
        <v>388</v>
      </c>
      <c r="E10" s="2" t="s">
        <v>58</v>
      </c>
      <c r="F10" s="2" t="s">
        <v>59</v>
      </c>
      <c r="G10" s="2">
        <f t="shared" si="0"/>
        <v>27</v>
      </c>
      <c r="H10" s="3"/>
      <c r="I10" s="2">
        <f>IF(H10=0,0,IF(H10="DNS",0,IF(LEFT(H10,3)="DNF",INDEX(Points!C3:C27,RIGHT(H10,LEN(H10)-3),1),IF(H10&lt;25,INDEX(Points!C3:C27,H10,1)))))</f>
        <v>0</v>
      </c>
      <c r="J10" s="3">
        <v>4</v>
      </c>
      <c r="K10" s="2">
        <f>IF(J10=0,0,IF(J10="DNS",0,IF(LEFT(J10,3)="DNF",INDEX(Points!C3:C27,RIGHT(J10,LEN(J10)-3),1),IF(J10&lt;25,INDEX(Points!C3:C27,J10,1)))))</f>
        <v>16</v>
      </c>
      <c r="L10" s="3"/>
      <c r="M10" s="2">
        <f>IF(L10=0,0,IF(L10="DNS",0,IF(LEFT(L10,3)="DNF",INDEX(Points!C3:C27,RIGHT(L10,LEN(L10)-3),1),IF(L10&lt;25,INDEX(Points!C3:C27,L10,1)))))</f>
        <v>0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/>
      <c r="U10" s="2">
        <f>IF(T10=0,0,IF(T10="DNS",0,IF(LEFT(T10,3)="DNF",INDEX(Points!C3:C27,RIGHT(T10,LEN(T10)-3),1),IF(T10&lt;25,INDEX(Points!C3:C27,T10,1)))))</f>
        <v>0</v>
      </c>
      <c r="V10" s="3"/>
      <c r="W10" s="2">
        <f>IF(V10=0,0,IF(V10="DNS",0,IF(LEFT(V10,3)="DNF",INDEX(Points!C3:C27,RIGHT(V10,LEN(V10)-3),1),IF(V10&lt;25,INDEX(Points!C3:C27,V10,1)))))</f>
        <v>0</v>
      </c>
      <c r="X10" s="3">
        <v>8</v>
      </c>
      <c r="Y10" s="2">
        <f>IF(X10=0,0,IF(X10="DNS",0,IF(LEFT(X10,3)="DNF",INDEX(Points!C3:C27,RIGHT(X10,LEN(X10)-3),1),IF(X10&lt;25,INDEX(Points!C3:C27,X10,1)))))</f>
        <v>11</v>
      </c>
      <c r="Z10" s="3"/>
      <c r="AA10" s="2">
        <f>IF(Z10=0,0,IF(Z10="DNS",0,IF(LEFT(Z10,3)="DNF",INDEX(Points!C3:C27,RIGHT(Z10,LEN(Z10)-3),1),IF(Z10&lt;25,INDEX(Points!C3:C27,Z10,1)))))</f>
        <v>0</v>
      </c>
      <c r="AB10" s="3"/>
      <c r="AC10" s="2">
        <f>IF(AB10=0,0,IF(AB10="DNS",0,IF(LEFT(AB10,3)="DNF",INDEX(Points!C3:C27,RIGHT(AB10,LEN(AB10)-3),1),IF(AB10&lt;25,INDEX(Points!C3:C27,AB10,1)))))</f>
        <v>0</v>
      </c>
      <c r="AD10" s="2" t="s">
        <v>60</v>
      </c>
      <c r="AE10" s="2"/>
      <c r="AF10" s="2" t="s">
        <v>61</v>
      </c>
    </row>
    <row r="11" spans="1:32" ht="15">
      <c r="A11" s="2">
        <v>6</v>
      </c>
      <c r="B11" s="2">
        <v>42</v>
      </c>
      <c r="C11" s="2">
        <v>123678100886</v>
      </c>
      <c r="D11" s="2" t="s">
        <v>388</v>
      </c>
      <c r="E11" s="2" t="s">
        <v>127</v>
      </c>
      <c r="F11" s="2" t="s">
        <v>128</v>
      </c>
      <c r="G11" s="2">
        <f t="shared" si="0"/>
        <v>23</v>
      </c>
      <c r="H11" s="3"/>
      <c r="I11" s="2">
        <f>IF(H11=0,0,IF(H11="DNS",0,IF(LEFT(H11,3)="DNF",INDEX(Points!C3:C27,RIGHT(H11,LEN(H11)-3),1),IF(H11&lt;25,INDEX(Points!C3:C27,H11,1)))))</f>
        <v>0</v>
      </c>
      <c r="J11" s="3">
        <v>1</v>
      </c>
      <c r="K11" s="2">
        <f>IF(J11=0,0,IF(J11="DNS",0,IF(LEFT(J11,3)="DNF",INDEX(Points!C3:C27,RIGHT(J11,LEN(J11)-3),1),IF(J11&lt;25,INDEX(Points!C3:C27,J11,1)))))</f>
        <v>23</v>
      </c>
      <c r="L11" s="3"/>
      <c r="M11" s="2">
        <f>IF(L11=0,0,IF(L11="DNS",0,IF(LEFT(L11,3)="DNF",INDEX(Points!C3:C27,RIGHT(L11,LEN(L11)-3),1),IF(L11&lt;25,INDEX(Points!C3:C27,L11,1)))))</f>
        <v>0</v>
      </c>
      <c r="N11" s="3"/>
      <c r="O11" s="2">
        <f>IF(N11=0,0,IF(N11="DNS",0,IF(LEFT(N11,3)="DNF",INDEX(Points!C3:C27,RIGHT(N11,LEN(N11)-3),1),IF(N11&lt;25,INDEX(Points!C3:C27,N11,1)))))</f>
        <v>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/>
      <c r="U11" s="2">
        <f>IF(T11=0,0,IF(T11="DNS",0,IF(LEFT(T11,3)="DNF",INDEX(Points!C3:C27,RIGHT(T11,LEN(T11)-3),1),IF(T11&lt;25,INDEX(Points!C3:C27,T11,1)))))</f>
        <v>0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 t="s">
        <v>40</v>
      </c>
      <c r="AE11" s="2"/>
      <c r="AF11" s="2" t="s">
        <v>129</v>
      </c>
    </row>
    <row r="12" spans="1:32" ht="15">
      <c r="A12" s="2">
        <v>7</v>
      </c>
      <c r="B12" s="2">
        <v>119</v>
      </c>
      <c r="C12" s="2">
        <v>123678212527</v>
      </c>
      <c r="D12" s="2" t="s">
        <v>388</v>
      </c>
      <c r="E12" s="2" t="s">
        <v>136</v>
      </c>
      <c r="F12" s="2" t="s">
        <v>17</v>
      </c>
      <c r="G12" s="2">
        <f t="shared" si="0"/>
        <v>20</v>
      </c>
      <c r="H12" s="3"/>
      <c r="I12" s="2">
        <f>IF(H12=0,0,IF(H12="DNS",0,IF(LEFT(H12,3)="DNF",INDEX(Points!C3:C27,RIGHT(H12,LEN(H12)-3),1),IF(H12&lt;25,INDEX(Points!C3:C27,H12,1)))))</f>
        <v>0</v>
      </c>
      <c r="J12" s="3"/>
      <c r="K12" s="2">
        <f>IF(J12=0,0,IF(J12="DNS",0,IF(LEFT(J12,3)="DNF",INDEX(Points!C3:C27,RIGHT(J12,LEN(J12)-3),1),IF(J12&lt;25,INDEX(Points!C3:C27,J12,1)))))</f>
        <v>0</v>
      </c>
      <c r="L12" s="3"/>
      <c r="M12" s="2">
        <f>IF(L12=0,0,IF(L12="DNS",0,IF(LEFT(L12,3)="DNF",INDEX(Points!C3:C27,RIGHT(L12,LEN(L12)-3),1),IF(L12&lt;25,INDEX(Points!C3:C27,L12,1)))))</f>
        <v>0</v>
      </c>
      <c r="N12" s="3"/>
      <c r="O12" s="2">
        <f>IF(N12=0,0,IF(N12="DNS",0,IF(LEFT(N12,3)="DNF",INDEX(Points!C3:C27,RIGHT(N12,LEN(N12)-3),1),IF(N12&lt;25,INDEX(Points!C3:C27,N12,1)))))</f>
        <v>0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>
        <v>2</v>
      </c>
      <c r="Y12" s="2">
        <f>IF(X12=0,0,IF(X12="DNS",0,IF(LEFT(X12,3)="DNF",INDEX(Points!C3:C27,RIGHT(X12,LEN(X12)-3),1),IF(X12&lt;25,INDEX(Points!C3:C27,X12,1)))))</f>
        <v>20</v>
      </c>
      <c r="Z12" s="3"/>
      <c r="AA12" s="2">
        <f>IF(Z12=0,0,IF(Z12="DNS",0,IF(LEFT(Z12,3)="DNF",INDEX(Points!C3:C27,RIGHT(Z12,LEN(Z12)-3),1),IF(Z12&lt;25,INDEX(Points!C3:C27,Z12,1)))))</f>
        <v>0</v>
      </c>
      <c r="AB12" s="3"/>
      <c r="AC12" s="2">
        <f>IF(AB12=0,0,IF(AB12="DNS",0,IF(LEFT(AB12,3)="DNF",INDEX(Points!C3:C27,RIGHT(AB12,LEN(AB12)-3),1),IF(AB12&lt;25,INDEX(Points!C3:C27,AB12,1)))))</f>
        <v>0</v>
      </c>
      <c r="AD12" s="2" t="s">
        <v>90</v>
      </c>
      <c r="AE12" s="2"/>
      <c r="AF12" s="2" t="s">
        <v>175</v>
      </c>
    </row>
    <row r="13" spans="1:32" ht="15">
      <c r="A13" s="2">
        <v>8</v>
      </c>
      <c r="B13" s="2">
        <v>49</v>
      </c>
      <c r="C13" s="2"/>
      <c r="D13" s="2" t="s">
        <v>388</v>
      </c>
      <c r="E13" s="2" t="s">
        <v>77</v>
      </c>
      <c r="F13" s="2" t="s">
        <v>389</v>
      </c>
      <c r="G13" s="2">
        <f t="shared" si="0"/>
        <v>18</v>
      </c>
      <c r="H13" s="3"/>
      <c r="I13" s="2">
        <f>IF(H13=0,0,IF(H13="DNS",0,IF(LEFT(H13,3)="DNF",INDEX(Points!C3:C27,RIGHT(H13,LEN(H13)-3),1),IF(H13&lt;25,INDEX(Points!C3:C27,H13,1)))))</f>
        <v>0</v>
      </c>
      <c r="J13" s="3"/>
      <c r="K13" s="2">
        <f>IF(J13=0,0,IF(J13="DNS",0,IF(LEFT(J13,3)="DNF",INDEX(Points!C3:C27,RIGHT(J13,LEN(J13)-3),1),IF(J13&lt;25,INDEX(Points!C3:C27,J13,1)))))</f>
        <v>0</v>
      </c>
      <c r="L13" s="3"/>
      <c r="M13" s="2">
        <f>IF(L13=0,0,IF(L13="DNS",0,IF(LEFT(L13,3)="DNF",INDEX(Points!C3:C27,RIGHT(L13,LEN(L13)-3),1),IF(L13&lt;25,INDEX(Points!C3:C27,L13,1)))))</f>
        <v>0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>
        <v>3</v>
      </c>
      <c r="Y13" s="2">
        <f>IF(X13=0,0,IF(X13="DNS",0,IF(LEFT(X13,3)="DNF",INDEX(Points!C3:C27,RIGHT(X13,LEN(X13)-3),1),IF(X13&lt;25,INDEX(Points!C3:C27,X13,1)))))</f>
        <v>18</v>
      </c>
      <c r="Z13" s="3"/>
      <c r="AA13" s="2">
        <f>IF(Z13=0,0,IF(Z13="DNS",0,IF(LEFT(Z13,3)="DNF",INDEX(Points!C3:C27,RIGHT(Z13,LEN(Z13)-3),1),IF(Z13&lt;25,INDEX(Points!C3:C27,Z13,1)))))</f>
        <v>0</v>
      </c>
      <c r="AB13" s="3"/>
      <c r="AC13" s="2">
        <f>IF(AB13=0,0,IF(AB13="DNS",0,IF(LEFT(AB13,3)="DNF",INDEX(Points!C3:C27,RIGHT(AB13,LEN(AB13)-3),1),IF(AB13&lt;25,INDEX(Points!C3:C27,AB13,1)))))</f>
        <v>0</v>
      </c>
      <c r="AD13" s="2" t="s">
        <v>390</v>
      </c>
      <c r="AE13" s="2"/>
      <c r="AF13" s="2"/>
    </row>
    <row r="14" spans="1:32" ht="15">
      <c r="A14" s="2">
        <v>9</v>
      </c>
      <c r="B14" s="2">
        <v>666</v>
      </c>
      <c r="C14" s="2"/>
      <c r="D14" s="2" t="s">
        <v>388</v>
      </c>
      <c r="E14" s="2" t="s">
        <v>28</v>
      </c>
      <c r="F14" s="2" t="s">
        <v>29</v>
      </c>
      <c r="G14" s="2">
        <f t="shared" si="0"/>
        <v>16</v>
      </c>
      <c r="H14" s="3"/>
      <c r="I14" s="2">
        <f>IF(H14=0,0,IF(H14="DNS",0,IF(LEFT(H14,3)="DNF",INDEX(Points!C3:C27,RIGHT(H14,LEN(H14)-3),1),IF(H14&lt;25,INDEX(Points!C3:C27,H14,1)))))</f>
        <v>0</v>
      </c>
      <c r="J14" s="3"/>
      <c r="K14" s="2">
        <f>IF(J14=0,0,IF(J14="DNS",0,IF(LEFT(J14,3)="DNF",INDEX(Points!C3:C27,RIGHT(J14,LEN(J14)-3),1),IF(J14&lt;25,INDEX(Points!C3:C27,J14,1)))))</f>
        <v>0</v>
      </c>
      <c r="L14" s="3"/>
      <c r="M14" s="2">
        <f>IF(L14=0,0,IF(L14="DNS",0,IF(LEFT(L14,3)="DNF",INDEX(Points!C3:C27,RIGHT(L14,LEN(L14)-3),1),IF(L14&lt;25,INDEX(Points!C3:C27,L14,1)))))</f>
        <v>0</v>
      </c>
      <c r="N14" s="3"/>
      <c r="O14" s="2">
        <f>IF(N14=0,0,IF(N14="DNS",0,IF(LEFT(N14,3)="DNF",INDEX(Points!C3:C27,RIGHT(N14,LEN(N14)-3),1),IF(N14&lt;25,INDEX(Points!C3:C27,N14,1)))))</f>
        <v>0</v>
      </c>
      <c r="P14" s="3"/>
      <c r="Q14" s="2">
        <f>IF(P14=0,0,IF(P14="DNS",0,IF(LEFT(P14,3)="DNF",INDEX(Points!C3:C27,RIGHT(P14,LEN(P14)-3),1),IF(P14&lt;25,INDEX(Points!C3:C27,P14,1)))))</f>
        <v>0</v>
      </c>
      <c r="R14" s="3"/>
      <c r="S14" s="2">
        <f>IF(R14=0,0,IF(R14="DNS",0,IF(LEFT(R14,3)="DNF",INDEX(Points!C3:C27,RIGHT(R14,LEN(R14)-3),1),IF(R14&lt;25,INDEX(Points!C3:C27,R14,1)))))</f>
        <v>0</v>
      </c>
      <c r="T14" s="3"/>
      <c r="U14" s="2">
        <f>IF(T14=0,0,IF(T14="DNS",0,IF(LEFT(T14,3)="DNF",INDEX(Points!C3:C27,RIGHT(T14,LEN(T14)-3),1),IF(T14&lt;25,INDEX(Points!C3:C27,T14,1)))))</f>
        <v>0</v>
      </c>
      <c r="V14" s="3"/>
      <c r="W14" s="2">
        <f>IF(V14=0,0,IF(V14="DNS",0,IF(LEFT(V14,3)="DNF",INDEX(Points!C3:C27,RIGHT(V14,LEN(V14)-3),1),IF(V14&lt;25,INDEX(Points!C3:C27,V14,1)))))</f>
        <v>0</v>
      </c>
      <c r="X14" s="3">
        <v>4</v>
      </c>
      <c r="Y14" s="2">
        <f>IF(X14=0,0,IF(X14="DNS",0,IF(LEFT(X14,3)="DNF",INDEX(Points!C3:C27,RIGHT(X14,LEN(X14)-3),1),IF(X14&lt;25,INDEX(Points!C3:C27,X14,1)))))</f>
        <v>16</v>
      </c>
      <c r="Z14" s="3"/>
      <c r="AA14" s="2">
        <f>IF(Z14=0,0,IF(Z14="DNS",0,IF(LEFT(Z14,3)="DNF",INDEX(Points!C3:C27,RIGHT(Z14,LEN(Z14)-3),1),IF(Z14&lt;25,INDEX(Points!C3:C27,Z14,1)))))</f>
        <v>0</v>
      </c>
      <c r="AB14" s="3"/>
      <c r="AC14" s="2">
        <f>IF(AB14=0,0,IF(AB14="DNS",0,IF(LEFT(AB14,3)="DNF",INDEX(Points!C3:C27,RIGHT(AB14,LEN(AB14)-3),1),IF(AB14&lt;25,INDEX(Points!C3:C27,AB14,1)))))</f>
        <v>0</v>
      </c>
      <c r="AD14" s="2" t="s">
        <v>30</v>
      </c>
      <c r="AE14" s="2" t="s">
        <v>31</v>
      </c>
      <c r="AF14" s="2" t="s">
        <v>32</v>
      </c>
    </row>
    <row r="15" spans="1:32" ht="15">
      <c r="A15" s="2">
        <v>10</v>
      </c>
      <c r="B15" s="2">
        <v>35</v>
      </c>
      <c r="C15" s="2"/>
      <c r="D15" s="2" t="s">
        <v>388</v>
      </c>
      <c r="E15" s="2" t="s">
        <v>382</v>
      </c>
      <c r="F15" s="2" t="s">
        <v>356</v>
      </c>
      <c r="G15" s="2">
        <f t="shared" si="0"/>
        <v>12</v>
      </c>
      <c r="H15" s="3"/>
      <c r="I15" s="2">
        <f>IF(H15=0,0,IF(H15="DNS",0,IF(LEFT(H15,3)="DNF",INDEX(Points!C3:C27,RIGHT(H15,LEN(H15)-3),1),IF(H15&lt;25,INDEX(Points!C3:C27,H15,1)))))</f>
        <v>0</v>
      </c>
      <c r="J15" s="3">
        <v>7</v>
      </c>
      <c r="K15" s="2">
        <f>IF(J15=0,0,IF(J15="DNS",0,IF(LEFT(J15,3)="DNF",INDEX(Points!C3:C27,RIGHT(J15,LEN(J15)-3),1),IF(J15&lt;25,INDEX(Points!C3:C27,J15,1)))))</f>
        <v>12</v>
      </c>
      <c r="L15" s="3"/>
      <c r="M15" s="2">
        <f>IF(L15=0,0,IF(L15="DNS",0,IF(LEFT(L15,3)="DNF",INDEX(Points!C3:C27,RIGHT(L15,LEN(L15)-3),1),IF(L15&lt;25,INDEX(Points!C3:C27,L15,1)))))</f>
        <v>0</v>
      </c>
      <c r="N15" s="3"/>
      <c r="O15" s="2">
        <f>IF(N15=0,0,IF(N15="DNS",0,IF(LEFT(N15,3)="DNF",INDEX(Points!C3:C27,RIGHT(N15,LEN(N15)-3),1),IF(N15&lt;25,INDEX(Points!C3:C27,N15,1)))))</f>
        <v>0</v>
      </c>
      <c r="P15" s="3"/>
      <c r="Q15" s="2">
        <f>IF(P15=0,0,IF(P15="DNS",0,IF(LEFT(P15,3)="DNF",INDEX(Points!C3:C27,RIGHT(P15,LEN(P15)-3),1),IF(P15&lt;25,INDEX(Points!C3:C27,P15,1)))))</f>
        <v>0</v>
      </c>
      <c r="R15" s="3"/>
      <c r="S15" s="2">
        <f>IF(R15=0,0,IF(R15="DNS",0,IF(LEFT(R15,3)="DNF",INDEX(Points!C3:C27,RIGHT(R15,LEN(R15)-3),1),IF(R15&lt;25,INDEX(Points!C3:C27,R15,1)))))</f>
        <v>0</v>
      </c>
      <c r="T15" s="3"/>
      <c r="U15" s="2">
        <f>IF(T15=0,0,IF(T15="DNS",0,IF(LEFT(T15,3)="DNF",INDEX(Points!C3:C27,RIGHT(T15,LEN(T15)-3),1),IF(T15&lt;25,INDEX(Points!C3:C27,T15,1)))))</f>
        <v>0</v>
      </c>
      <c r="V15" s="3"/>
      <c r="W15" s="2">
        <f>IF(V15=0,0,IF(V15="DNS",0,IF(LEFT(V15,3)="DNF",INDEX(Points!C3:C27,RIGHT(V15,LEN(V15)-3),1),IF(V15&lt;25,INDEX(Points!C3:C27,V15,1)))))</f>
        <v>0</v>
      </c>
      <c r="X15" s="3"/>
      <c r="Y15" s="2">
        <f>IF(X15=0,0,IF(X15="DNS",0,IF(LEFT(X15,3)="DNF",INDEX(Points!C3:C27,RIGHT(X15,LEN(X15)-3),1),IF(X15&lt;25,INDEX(Points!C3:C27,X15,1)))))</f>
        <v>0</v>
      </c>
      <c r="Z15" s="3"/>
      <c r="AA15" s="2">
        <f>IF(Z15=0,0,IF(Z15="DNS",0,IF(LEFT(Z15,3)="DNF",INDEX(Points!C3:C27,RIGHT(Z15,LEN(Z15)-3),1),IF(Z15&lt;25,INDEX(Points!C3:C27,Z15,1)))))</f>
        <v>0</v>
      </c>
      <c r="AB15" s="3"/>
      <c r="AC15" s="2">
        <f>IF(AB15=0,0,IF(AB15="DNS",0,IF(LEFT(AB15,3)="DNF",INDEX(Points!C3:C27,RIGHT(AB15,LEN(AB15)-3),1),IF(AB15&lt;25,INDEX(Points!C3:C27,AB15,1)))))</f>
        <v>0</v>
      </c>
      <c r="AD15" s="2" t="s">
        <v>353</v>
      </c>
      <c r="AE15" s="2" t="s">
        <v>391</v>
      </c>
      <c r="AF15" s="2" t="s">
        <v>383</v>
      </c>
    </row>
    <row r="16" spans="1:32" ht="15">
      <c r="A16" s="2">
        <v>11</v>
      </c>
      <c r="B16" s="2">
        <v>33</v>
      </c>
      <c r="C16" s="2">
        <v>123678101043</v>
      </c>
      <c r="D16" s="2" t="s">
        <v>388</v>
      </c>
      <c r="E16" s="2" t="s">
        <v>123</v>
      </c>
      <c r="F16" s="2" t="s">
        <v>262</v>
      </c>
      <c r="G16" s="2">
        <f t="shared" si="0"/>
        <v>0</v>
      </c>
      <c r="H16" s="3"/>
      <c r="I16" s="2">
        <f>IF(H16=0,0,IF(H16="DNS",0,IF(LEFT(H16,3)="DNF",INDEX(Points!C3:C27,RIGHT(H16,LEN(H16)-3),1),IF(H16&lt;25,INDEX(Points!C3:C27,H16,1)))))</f>
        <v>0</v>
      </c>
      <c r="J16" s="3" t="s">
        <v>85</v>
      </c>
      <c r="K16" s="2">
        <f>IF(J16=0,0,IF(J16="DNS",0,IF(LEFT(J16,3)="DNF",INDEX(Points!C3:C27,RIGHT(J16,LEN(J16)-3),1),IF(J16&lt;25,INDEX(Points!C3:C27,J16,1)))))</f>
        <v>0</v>
      </c>
      <c r="L16" s="3"/>
      <c r="M16" s="2">
        <f>IF(L16=0,0,IF(L16="DNS",0,IF(LEFT(L16,3)="DNF",INDEX(Points!C3:C27,RIGHT(L16,LEN(L16)-3),1),IF(L16&lt;25,INDEX(Points!C3:C27,L16,1)))))</f>
        <v>0</v>
      </c>
      <c r="N16" s="3"/>
      <c r="O16" s="2">
        <f>IF(N16=0,0,IF(N16="DNS",0,IF(LEFT(N16,3)="DNF",INDEX(Points!C3:C27,RIGHT(N16,LEN(N16)-3),1),IF(N16&lt;25,INDEX(Points!C3:C27,N16,1)))))</f>
        <v>0</v>
      </c>
      <c r="P16" s="3"/>
      <c r="Q16" s="2">
        <f>IF(P16=0,0,IF(P16="DNS",0,IF(LEFT(P16,3)="DNF",INDEX(Points!C3:C27,RIGHT(P16,LEN(P16)-3),1),IF(P16&lt;25,INDEX(Points!C3:C27,P16,1)))))</f>
        <v>0</v>
      </c>
      <c r="R16" s="3"/>
      <c r="S16" s="2">
        <f>IF(R16=0,0,IF(R16="DNS",0,IF(LEFT(R16,3)="DNF",INDEX(Points!C3:C27,RIGHT(R16,LEN(R16)-3),1),IF(R16&lt;25,INDEX(Points!C3:C27,R16,1)))))</f>
        <v>0</v>
      </c>
      <c r="T16" s="3"/>
      <c r="U16" s="2">
        <f>IF(T16=0,0,IF(T16="DNS",0,IF(LEFT(T16,3)="DNF",INDEX(Points!C3:C27,RIGHT(T16,LEN(T16)-3),1),IF(T16&lt;25,INDEX(Points!C3:C27,T16,1)))))</f>
        <v>0</v>
      </c>
      <c r="V16" s="3"/>
      <c r="W16" s="2">
        <f>IF(V16=0,0,IF(V16="DNS",0,IF(LEFT(V16,3)="DNF",INDEX(Points!C3:C27,RIGHT(V16,LEN(V16)-3),1),IF(V16&lt;25,INDEX(Points!C3:C27,V16,1)))))</f>
        <v>0</v>
      </c>
      <c r="X16" s="3"/>
      <c r="Y16" s="2">
        <f>IF(X16=0,0,IF(X16="DNS",0,IF(LEFT(X16,3)="DNF",INDEX(Points!C3:C27,RIGHT(X16,LEN(X16)-3),1),IF(X16&lt;25,INDEX(Points!C3:C27,X16,1)))))</f>
        <v>0</v>
      </c>
      <c r="Z16" s="3"/>
      <c r="AA16" s="2">
        <f>IF(Z16=0,0,IF(Z16="DNS",0,IF(LEFT(Z16,3)="DNF",INDEX(Points!C3:C27,RIGHT(Z16,LEN(Z16)-3),1),IF(Z16&lt;25,INDEX(Points!C3:C27,Z16,1)))))</f>
        <v>0</v>
      </c>
      <c r="AB16" s="3"/>
      <c r="AC16" s="2">
        <f>IF(AB16=0,0,IF(AB16="DNS",0,IF(LEFT(AB16,3)="DNF",INDEX(Points!C3:C27,RIGHT(AB16,LEN(AB16)-3),1),IF(AB16&lt;25,INDEX(Points!C3:C27,AB16,1)))))</f>
        <v>0</v>
      </c>
      <c r="AD16" s="2" t="s">
        <v>263</v>
      </c>
      <c r="AE16" s="2" t="s">
        <v>396</v>
      </c>
      <c r="AF16" s="2" t="s">
        <v>265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24</v>
      </c>
      <c r="C6" s="2">
        <v>123678100848</v>
      </c>
      <c r="D6" s="2" t="s">
        <v>377</v>
      </c>
      <c r="E6" s="2" t="s">
        <v>33</v>
      </c>
      <c r="F6" s="2" t="s">
        <v>34</v>
      </c>
      <c r="G6" s="2">
        <f aca="true" t="shared" si="0" ref="G6:G13">I6+K6+M6+O6+Q6+S6+U6+W6+Y6+AA6+AC6</f>
        <v>115</v>
      </c>
      <c r="H6" s="3">
        <v>1</v>
      </c>
      <c r="I6" s="2">
        <f>IF(H6=0,0,IF(H6="DNS",0,IF(LEFT(H6,3)="DNF",INDEX(Points!C3:C27,RIGHT(H6,LEN(H6)-3),1),IF(H6&lt;25,INDEX(Points!C3:C27,H6,1)))))</f>
        <v>23</v>
      </c>
      <c r="J6" s="3"/>
      <c r="K6" s="2">
        <f>IF(J6=0,0,IF(J6="DNS",0,IF(LEFT(J6,3)="DNF",INDEX(Points!C3:C27,RIGHT(J6,LEN(J6)-3),1),IF(J6&lt;25,INDEX(Points!C3:C27,J6,1)))))</f>
        <v>0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/>
      <c r="Y6" s="2">
        <f>IF(X6=0,0,IF(X6="DNS",0,IF(LEFT(X6,3)="DNF",INDEX(Points!C3:C27,RIGHT(X6,LEN(X6)-3),1),IF(X6&lt;25,INDEX(Points!C3:C27,X6,1)))))</f>
        <v>0</v>
      </c>
      <c r="Z6" s="3"/>
      <c r="AA6" s="2">
        <f>IF(Z6=0,0,IF(Z6="DNS",0,IF(LEFT(Z6,3)="DNF",INDEX(Points!C3:C27,RIGHT(Z6,LEN(Z6)-3),1),IF(Z6&lt;25,INDEX(Points!C3:C27,Z6,1)))))</f>
        <v>0</v>
      </c>
      <c r="AB6" s="3">
        <v>1</v>
      </c>
      <c r="AC6" s="2">
        <f>IF(AB6=0,0,IF(AB6="DNS",0,IF(LEFT(AB6,3)="DNF",INDEX(Points!C3:C27,RIGHT(AB6,LEN(AB6)-3),1),IF(AB6&lt;25,INDEX(Points!C3:C27,AB6,1)))))</f>
        <v>23</v>
      </c>
      <c r="AD6" s="2" t="s">
        <v>35</v>
      </c>
      <c r="AE6" s="2" t="s">
        <v>378</v>
      </c>
      <c r="AF6" s="2" t="s">
        <v>37</v>
      </c>
    </row>
    <row r="7" spans="1:32" ht="15">
      <c r="A7" s="2">
        <v>2</v>
      </c>
      <c r="B7" s="2">
        <v>19</v>
      </c>
      <c r="C7" s="2"/>
      <c r="D7" s="2" t="s">
        <v>377</v>
      </c>
      <c r="E7" s="2" t="s">
        <v>16</v>
      </c>
      <c r="F7" s="2" t="s">
        <v>17</v>
      </c>
      <c r="G7" s="2">
        <f t="shared" si="0"/>
        <v>90</v>
      </c>
      <c r="H7" s="3">
        <v>2</v>
      </c>
      <c r="I7" s="2">
        <f>IF(H7=0,0,IF(H7="DNS",0,IF(LEFT(H7,3)="DNF",INDEX(Points!C3:C27,RIGHT(H7,LEN(H7)-3),1),IF(H7&lt;25,INDEX(Points!C3:C27,H7,1)))))</f>
        <v>20</v>
      </c>
      <c r="J7" s="3"/>
      <c r="K7" s="2">
        <f>IF(J7=0,0,IF(J7="DNS",0,IF(LEFT(J7,3)="DNF",INDEX(Points!C3:C27,RIGHT(J7,LEN(J7)-3),1),IF(J7&lt;25,INDEX(Points!C3:C27,J7,1)))))</f>
        <v>0</v>
      </c>
      <c r="L7" s="3">
        <v>3</v>
      </c>
      <c r="M7" s="2">
        <f>IF(L7=0,0,IF(L7="DNS",0,IF(LEFT(L7,3)="DNF",INDEX(Points!C3:C27,RIGHT(L7,LEN(L7)-3),1),IF(L7&lt;25,INDEX(Points!C3:C27,L7,1)))))</f>
        <v>18</v>
      </c>
      <c r="N7" s="3">
        <v>3</v>
      </c>
      <c r="O7" s="2">
        <f>IF(N7=0,0,IF(N7="DNS",0,IF(LEFT(N7,3)="DNF",INDEX(Points!C3:C27,RIGHT(N7,LEN(N7)-3),1),IF(N7&lt;25,INDEX(Points!C3:C27,N7,1)))))</f>
        <v>18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4</v>
      </c>
      <c r="U7" s="2">
        <f>IF(T7=0,0,IF(T7="DNS",0,IF(LEFT(T7,3)="DNF",INDEX(Points!C3:C27,RIGHT(T7,LEN(T7)-3),1),IF(T7&lt;25,INDEX(Points!C3:C27,T7,1)))))</f>
        <v>16</v>
      </c>
      <c r="V7" s="3"/>
      <c r="W7" s="2">
        <f>IF(V7=0,0,IF(V7="DNS",0,IF(LEFT(V7,3)="DNF",INDEX(Points!C3:C27,RIGHT(V7,LEN(V7)-3),1),IF(V7&lt;25,INDEX(Points!C3:C27,V7,1)))))</f>
        <v>0</v>
      </c>
      <c r="X7" s="3"/>
      <c r="Y7" s="2">
        <f>IF(X7=0,0,IF(X7="DNS",0,IF(LEFT(X7,3)="DNF",INDEX(Points!C3:C27,RIGHT(X7,LEN(X7)-3),1),IF(X7&lt;25,INDEX(Points!C3:C27,X7,1)))))</f>
        <v>0</v>
      </c>
      <c r="Z7" s="3"/>
      <c r="AA7" s="2">
        <f>IF(Z7=0,0,IF(Z7="DNS",0,IF(LEFT(Z7,3)="DNF",INDEX(Points!C3:C27,RIGHT(Z7,LEN(Z7)-3),1),IF(Z7&lt;25,INDEX(Points!C3:C27,Z7,1)))))</f>
        <v>0</v>
      </c>
      <c r="AB7" s="3">
        <v>3</v>
      </c>
      <c r="AC7" s="2">
        <f>IF(AB7=0,0,IF(AB7="DNS",0,IF(LEFT(AB7,3)="DNF",INDEX(Points!C3:C27,RIGHT(AB7,LEN(AB7)-3),1),IF(AB7&lt;25,INDEX(Points!C3:C27,AB7,1)))))</f>
        <v>18</v>
      </c>
      <c r="AD7" s="2" t="s">
        <v>18</v>
      </c>
      <c r="AE7" s="2"/>
      <c r="AF7" s="2"/>
    </row>
    <row r="8" spans="1:32" ht="15">
      <c r="A8" s="2">
        <v>3</v>
      </c>
      <c r="B8" s="2">
        <v>35</v>
      </c>
      <c r="C8" s="2"/>
      <c r="D8" s="2" t="s">
        <v>377</v>
      </c>
      <c r="E8" s="2" t="s">
        <v>382</v>
      </c>
      <c r="F8" s="2" t="s">
        <v>356</v>
      </c>
      <c r="G8" s="2">
        <f t="shared" si="0"/>
        <v>75</v>
      </c>
      <c r="H8" s="3">
        <v>4</v>
      </c>
      <c r="I8" s="2">
        <f>IF(H8=0,0,IF(H8="DNS",0,IF(LEFT(H8,3)="DNF",INDEX(Points!C3:C27,RIGHT(H8,LEN(H8)-3),1),IF(H8&lt;25,INDEX(Points!C3:C27,H8,1)))))</f>
        <v>16</v>
      </c>
      <c r="J8" s="3"/>
      <c r="K8" s="2">
        <f>IF(J8=0,0,IF(J8="DNS",0,IF(LEFT(J8,3)="DNF",INDEX(Points!C3:C27,RIGHT(J8,LEN(J8)-3),1),IF(J8&lt;25,INDEX(Points!C3:C27,J8,1)))))</f>
        <v>0</v>
      </c>
      <c r="L8" s="3">
        <v>4</v>
      </c>
      <c r="M8" s="2">
        <f>IF(L8=0,0,IF(L8="DNS",0,IF(LEFT(L8,3)="DNF",INDEX(Points!C3:C27,RIGHT(L8,LEN(L8)-3),1),IF(L8&lt;25,INDEX(Points!C3:C27,L8,1)))))</f>
        <v>16</v>
      </c>
      <c r="N8" s="3">
        <v>6</v>
      </c>
      <c r="O8" s="2">
        <f>IF(N8=0,0,IF(N8="DNS",0,IF(LEFT(N8,3)="DNF",INDEX(Points!C3:C27,RIGHT(N8,LEN(N8)-3),1),IF(N8&lt;25,INDEX(Points!C3:C27,N8,1)))))</f>
        <v>13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>
        <v>5</v>
      </c>
      <c r="U8" s="2">
        <f>IF(T8=0,0,IF(T8="DNS",0,IF(LEFT(T8,3)="DNF",INDEX(Points!C3:C27,RIGHT(T8,LEN(T8)-3),1),IF(T8&lt;25,INDEX(Points!C3:C27,T8,1)))))</f>
        <v>14</v>
      </c>
      <c r="V8" s="3"/>
      <c r="W8" s="2">
        <f>IF(V8=0,0,IF(V8="DNS",0,IF(LEFT(V8,3)="DNF",INDEX(Points!C3:C27,RIGHT(V8,LEN(V8)-3),1),IF(V8&lt;25,INDEX(Points!C3:C27,V8,1)))))</f>
        <v>0</v>
      </c>
      <c r="X8" s="3"/>
      <c r="Y8" s="2">
        <f>IF(X8=0,0,IF(X8="DNS",0,IF(LEFT(X8,3)="DNF",INDEX(Points!C3:C27,RIGHT(X8,LEN(X8)-3),1),IF(X8&lt;25,INDEX(Points!C3:C27,X8,1)))))</f>
        <v>0</v>
      </c>
      <c r="Z8" s="3"/>
      <c r="AA8" s="2">
        <f>IF(Z8=0,0,IF(Z8="DNS",0,IF(LEFT(Z8,3)="DNF",INDEX(Points!C3:C27,RIGHT(Z8,LEN(Z8)-3),1),IF(Z8&lt;25,INDEX(Points!C3:C27,Z8,1)))))</f>
        <v>0</v>
      </c>
      <c r="AB8" s="3">
        <v>4</v>
      </c>
      <c r="AC8" s="2">
        <f>IF(AB8=0,0,IF(AB8="DNS",0,IF(LEFT(AB8,3)="DNF",INDEX(Points!C3:C27,RIGHT(AB8,LEN(AB8)-3),1),IF(AB8&lt;25,INDEX(Points!C3:C27,AB8,1)))))</f>
        <v>16</v>
      </c>
      <c r="AD8" s="2" t="s">
        <v>353</v>
      </c>
      <c r="AE8" s="2" t="s">
        <v>19</v>
      </c>
      <c r="AF8" s="2" t="s">
        <v>383</v>
      </c>
    </row>
    <row r="9" spans="1:32" ht="15">
      <c r="A9" s="2">
        <v>4</v>
      </c>
      <c r="B9" s="2">
        <v>33</v>
      </c>
      <c r="C9" s="2">
        <v>123678101043</v>
      </c>
      <c r="D9" s="2" t="s">
        <v>377</v>
      </c>
      <c r="E9" s="2" t="s">
        <v>123</v>
      </c>
      <c r="F9" s="2" t="s">
        <v>262</v>
      </c>
      <c r="G9" s="2">
        <f t="shared" si="0"/>
        <v>53</v>
      </c>
      <c r="H9" s="3"/>
      <c r="I9" s="2">
        <f>IF(H9=0,0,IF(H9="DNS",0,IF(LEFT(H9,3)="DNF",INDEX(Points!C3:C27,RIGHT(H9,LEN(H9)-3),1),IF(H9&lt;25,INDEX(Points!C3:C27,H9,1)))))</f>
        <v>0</v>
      </c>
      <c r="J9" s="3"/>
      <c r="K9" s="2">
        <f>IF(J9=0,0,IF(J9="DNS",0,IF(LEFT(J9,3)="DNF",INDEX(Points!C3:C27,RIGHT(J9,LEN(J9)-3),1),IF(J9&lt;25,INDEX(Points!C3:C27,J9,1)))))</f>
        <v>0</v>
      </c>
      <c r="L9" s="3">
        <v>2</v>
      </c>
      <c r="M9" s="2">
        <f>IF(L9=0,0,IF(L9="DNS",0,IF(LEFT(L9,3)="DNF",INDEX(Points!C3:C27,RIGHT(L9,LEN(L9)-3),1),IF(L9&lt;25,INDEX(Points!C3:C27,L9,1)))))</f>
        <v>20</v>
      </c>
      <c r="N9" s="3">
        <v>2</v>
      </c>
      <c r="O9" s="2">
        <f>IF(N9=0,0,IF(N9="DNS",0,IF(LEFT(N9,3)="DNF",INDEX(Points!C3:C27,RIGHT(N9,LEN(N9)-3),1),IF(N9&lt;25,INDEX(Points!C3:C27,N9,1)))))</f>
        <v>20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 t="s">
        <v>386</v>
      </c>
      <c r="U9" s="2">
        <f>IF(T9=0,0,IF(T9="DNS",0,IF(LEFT(T9,3)="DNF",INDEX(Points!C3:C27,RIGHT(T9,LEN(T9)-3),1),IF(T9&lt;25,INDEX(Points!C3:C27,T9,1)))))</f>
        <v>13</v>
      </c>
      <c r="V9" s="3"/>
      <c r="W9" s="2">
        <f>IF(V9=0,0,IF(V9="DNS",0,IF(LEFT(V9,3)="DNF",INDEX(Points!C3:C27,RIGHT(V9,LEN(V9)-3),1),IF(V9&lt;25,INDEX(Points!C3:C27,V9,1)))))</f>
        <v>0</v>
      </c>
      <c r="X9" s="3"/>
      <c r="Y9" s="2">
        <f>IF(X9=0,0,IF(X9="DNS",0,IF(LEFT(X9,3)="DNF",INDEX(Points!C3:C27,RIGHT(X9,LEN(X9)-3),1),IF(X9&lt;25,INDEX(Points!C3:C27,X9,1)))))</f>
        <v>0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263</v>
      </c>
      <c r="AE9" s="2" t="s">
        <v>384</v>
      </c>
      <c r="AF9" s="2" t="s">
        <v>265</v>
      </c>
    </row>
    <row r="10" spans="1:32" ht="15">
      <c r="A10" s="2">
        <v>5</v>
      </c>
      <c r="B10" s="2">
        <v>67</v>
      </c>
      <c r="C10" s="2"/>
      <c r="D10" s="2" t="s">
        <v>377</v>
      </c>
      <c r="E10" s="2" t="s">
        <v>50</v>
      </c>
      <c r="F10" s="2" t="s">
        <v>51</v>
      </c>
      <c r="G10" s="2">
        <f t="shared" si="0"/>
        <v>50</v>
      </c>
      <c r="H10" s="3"/>
      <c r="I10" s="2">
        <f>IF(H10=0,0,IF(H10="DNS",0,IF(LEFT(H10,3)="DNF",INDEX(Points!C3:C27,RIGHT(H10,LEN(H10)-3),1),IF(H10&lt;25,INDEX(Points!C3:C27,H10,1)))))</f>
        <v>0</v>
      </c>
      <c r="J10" s="3"/>
      <c r="K10" s="2">
        <f>IF(J10=0,0,IF(J10="DNS",0,IF(LEFT(J10,3)="DNF",INDEX(Points!C3:C27,RIGHT(J10,LEN(J10)-3),1),IF(J10&lt;25,INDEX(Points!C3:C27,J10,1)))))</f>
        <v>0</v>
      </c>
      <c r="L10" s="3"/>
      <c r="M10" s="2">
        <f>IF(L10=0,0,IF(L10="DNS",0,IF(LEFT(L10,3)="DNF",INDEX(Points!C3:C27,RIGHT(L10,LEN(L10)-3),1),IF(L10&lt;25,INDEX(Points!C3:C27,L10,1)))))</f>
        <v>0</v>
      </c>
      <c r="N10" s="3">
        <v>4</v>
      </c>
      <c r="O10" s="2">
        <f>IF(N10=0,0,IF(N10="DNS",0,IF(LEFT(N10,3)="DNF",INDEX(Points!C3:C27,RIGHT(N10,LEN(N10)-3),1),IF(N10&lt;25,INDEX(Points!C3:C27,N10,1)))))</f>
        <v>16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>
        <v>2</v>
      </c>
      <c r="U10" s="2">
        <f>IF(T10=0,0,IF(T10="DNS",0,IF(LEFT(T10,3)="DNF",INDEX(Points!C3:C27,RIGHT(T10,LEN(T10)-3),1),IF(T10&lt;25,INDEX(Points!C3:C27,T10,1)))))</f>
        <v>20</v>
      </c>
      <c r="V10" s="3"/>
      <c r="W10" s="2">
        <f>IF(V10=0,0,IF(V10="DNS",0,IF(LEFT(V10,3)="DNF",INDEX(Points!C3:C27,RIGHT(V10,LEN(V10)-3),1),IF(V10&lt;25,INDEX(Points!C3:C27,V10,1)))))</f>
        <v>0</v>
      </c>
      <c r="X10" s="3"/>
      <c r="Y10" s="2">
        <f>IF(X10=0,0,IF(X10="DNS",0,IF(LEFT(X10,3)="DNF",INDEX(Points!C3:C27,RIGHT(X10,LEN(X10)-3),1),IF(X10&lt;25,INDEX(Points!C3:C27,X10,1)))))</f>
        <v>0</v>
      </c>
      <c r="Z10" s="3"/>
      <c r="AA10" s="2">
        <f>IF(Z10=0,0,IF(Z10="DNS",0,IF(LEFT(Z10,3)="DNF",INDEX(Points!C3:C27,RIGHT(Z10,LEN(Z10)-3),1),IF(Z10&lt;25,INDEX(Points!C3:C27,Z10,1)))))</f>
        <v>0</v>
      </c>
      <c r="AB10" s="3" t="s">
        <v>341</v>
      </c>
      <c r="AC10" s="2">
        <f>IF(AB10=0,0,IF(AB10="DNS",0,IF(LEFT(AB10,3)="DNF",INDEX(Points!C3:C27,RIGHT(AB10,LEN(AB10)-3),1),IF(AB10&lt;25,INDEX(Points!C3:C27,AB10,1)))))</f>
        <v>14</v>
      </c>
      <c r="AD10" s="2" t="s">
        <v>52</v>
      </c>
      <c r="AE10" s="2" t="s">
        <v>380</v>
      </c>
      <c r="AF10" s="2"/>
    </row>
    <row r="11" spans="1:32" ht="15">
      <c r="A11" s="2">
        <v>6</v>
      </c>
      <c r="B11" s="2">
        <v>5</v>
      </c>
      <c r="C11" s="2"/>
      <c r="D11" s="2" t="s">
        <v>377</v>
      </c>
      <c r="E11" s="2" t="s">
        <v>58</v>
      </c>
      <c r="F11" s="2" t="s">
        <v>59</v>
      </c>
      <c r="G11" s="2">
        <f t="shared" si="0"/>
        <v>38</v>
      </c>
      <c r="H11" s="3"/>
      <c r="I11" s="2">
        <f>IF(H11=0,0,IF(H11="DNS",0,IF(LEFT(H11,3)="DNF",INDEX(Points!C3:C27,RIGHT(H11,LEN(H11)-3),1),IF(H11&lt;25,INDEX(Points!C3:C27,H11,1)))))</f>
        <v>0</v>
      </c>
      <c r="J11" s="3"/>
      <c r="K11" s="2">
        <f>IF(J11=0,0,IF(J11="DNS",0,IF(LEFT(J11,3)="DNF",INDEX(Points!C3:C27,RIGHT(J11,LEN(J11)-3),1),IF(J11&lt;25,INDEX(Points!C3:C27,J11,1)))))</f>
        <v>0</v>
      </c>
      <c r="L11" s="3"/>
      <c r="M11" s="2">
        <f>IF(L11=0,0,IF(L11="DNS",0,IF(LEFT(L11,3)="DNF",INDEX(Points!C3:C27,RIGHT(L11,LEN(L11)-3),1),IF(L11&lt;25,INDEX(Points!C3:C27,L11,1)))))</f>
        <v>0</v>
      </c>
      <c r="N11" s="3"/>
      <c r="O11" s="2">
        <f>IF(N11=0,0,IF(N11="DNS",0,IF(LEFT(N11,3)="DNF",INDEX(Points!C3:C27,RIGHT(N11,LEN(N11)-3),1),IF(N11&lt;25,INDEX(Points!C3:C27,N11,1)))))</f>
        <v>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>
        <v>3</v>
      </c>
      <c r="U11" s="2">
        <f>IF(T11=0,0,IF(T11="DNS",0,IF(LEFT(T11,3)="DNF",INDEX(Points!C3:C27,RIGHT(T11,LEN(T11)-3),1),IF(T11&lt;25,INDEX(Points!C3:C27,T11,1)))))</f>
        <v>18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2</v>
      </c>
      <c r="AC11" s="2">
        <f>IF(AB11=0,0,IF(AB11="DNS",0,IF(LEFT(AB11,3)="DNF",INDEX(Points!C3:C27,RIGHT(AB11,LEN(AB11)-3),1),IF(AB11&lt;25,INDEX(Points!C3:C27,AB11,1)))))</f>
        <v>20</v>
      </c>
      <c r="AD11" s="2" t="s">
        <v>60</v>
      </c>
      <c r="AE11" s="2" t="s">
        <v>381</v>
      </c>
      <c r="AF11" s="2" t="s">
        <v>61</v>
      </c>
    </row>
    <row r="12" spans="1:32" ht="15">
      <c r="A12" s="2">
        <v>7</v>
      </c>
      <c r="B12" s="2">
        <v>42</v>
      </c>
      <c r="C12" s="2">
        <v>123678100619</v>
      </c>
      <c r="D12" s="2" t="s">
        <v>377</v>
      </c>
      <c r="E12" s="2" t="s">
        <v>77</v>
      </c>
      <c r="F12" s="2" t="s">
        <v>78</v>
      </c>
      <c r="G12" s="2">
        <f t="shared" si="0"/>
        <v>32</v>
      </c>
      <c r="H12" s="3">
        <v>3</v>
      </c>
      <c r="I12" s="2">
        <f>IF(H12=0,0,IF(H12="DNS",0,IF(LEFT(H12,3)="DNF",INDEX(Points!C3:C27,RIGHT(H12,LEN(H12)-3),1),IF(H12&lt;25,INDEX(Points!C3:C27,H12,1)))))</f>
        <v>18</v>
      </c>
      <c r="J12" s="3"/>
      <c r="K12" s="2">
        <f>IF(J12=0,0,IF(J12="DNS",0,IF(LEFT(J12,3)="DNF",INDEX(Points!C3:C27,RIGHT(J12,LEN(J12)-3),1),IF(J12&lt;25,INDEX(Points!C3:C27,J12,1)))))</f>
        <v>0</v>
      </c>
      <c r="L12" s="3"/>
      <c r="M12" s="2">
        <f>IF(L12=0,0,IF(L12="DNS",0,IF(LEFT(L12,3)="DNF",INDEX(Points!C3:C27,RIGHT(L12,LEN(L12)-3),1),IF(L12&lt;25,INDEX(Points!C3:C27,L12,1)))))</f>
        <v>0</v>
      </c>
      <c r="N12" s="3">
        <v>5</v>
      </c>
      <c r="O12" s="2">
        <f>IF(N12=0,0,IF(N12="DNS",0,IF(LEFT(N12,3)="DNF",INDEX(Points!C3:C27,RIGHT(N12,LEN(N12)-3),1),IF(N12&lt;25,INDEX(Points!C3:C27,N12,1)))))</f>
        <v>14</v>
      </c>
      <c r="P12" s="3"/>
      <c r="Q12" s="2">
        <f>IF(P12=0,0,IF(P12="DNS",0,IF(LEFT(P12,3)="DNF",INDEX(Points!C3:C27,RIGHT(P12,LEN(P12)-3),1),IF(P12&lt;25,INDEX(Points!C3:C27,P12,1)))))</f>
        <v>0</v>
      </c>
      <c r="R12" s="3"/>
      <c r="S12" s="2">
        <f>IF(R12=0,0,IF(R12="DNS",0,IF(LEFT(R12,3)="DNF",INDEX(Points!C3:C27,RIGHT(R12,LEN(R12)-3),1),IF(R12&lt;25,INDEX(Points!C3:C27,R12,1)))))</f>
        <v>0</v>
      </c>
      <c r="T12" s="3"/>
      <c r="U12" s="2">
        <f>IF(T12=0,0,IF(T12="DNS",0,IF(LEFT(T12,3)="DNF",INDEX(Points!C3:C27,RIGHT(T12,LEN(T12)-3),1),IF(T12&lt;25,INDEX(Points!C3:C27,T12,1)))))</f>
        <v>0</v>
      </c>
      <c r="V12" s="3"/>
      <c r="W12" s="2">
        <f>IF(V12=0,0,IF(V12="DNS",0,IF(LEFT(V12,3)="DNF",INDEX(Points!C3:C27,RIGHT(V12,LEN(V12)-3),1),IF(V12&lt;25,INDEX(Points!C3:C27,V12,1)))))</f>
        <v>0</v>
      </c>
      <c r="X12" s="3"/>
      <c r="Y12" s="2">
        <f>IF(X12=0,0,IF(X12="DNS",0,IF(LEFT(X12,3)="DNF",INDEX(Points!C3:C27,RIGHT(X12,LEN(X12)-3),1),IF(X12&lt;25,INDEX(Points!C3:C27,X12,1)))))</f>
        <v>0</v>
      </c>
      <c r="Z12" s="3"/>
      <c r="AA12" s="2">
        <f>IF(Z12=0,0,IF(Z12="DNS",0,IF(LEFT(Z12,3)="DNF",INDEX(Points!C3:C27,RIGHT(Z12,LEN(Z12)-3),1),IF(Z12&lt;25,INDEX(Points!C3:C27,Z12,1)))))</f>
        <v>0</v>
      </c>
      <c r="AB12" s="3"/>
      <c r="AC12" s="2">
        <f>IF(AB12=0,0,IF(AB12="DNS",0,IF(LEFT(AB12,3)="DNF",INDEX(Points!C3:C27,RIGHT(AB12,LEN(AB12)-3),1),IF(AB12&lt;25,INDEX(Points!C3:C27,AB12,1)))))</f>
        <v>0</v>
      </c>
      <c r="AD12" s="2"/>
      <c r="AE12" s="2" t="s">
        <v>385</v>
      </c>
      <c r="AF12" s="2" t="s">
        <v>79</v>
      </c>
    </row>
    <row r="13" spans="1:32" ht="15">
      <c r="A13" s="2">
        <v>8</v>
      </c>
      <c r="B13" s="2">
        <v>13</v>
      </c>
      <c r="C13" s="2"/>
      <c r="D13" s="2" t="s">
        <v>377</v>
      </c>
      <c r="E13" s="2" t="s">
        <v>217</v>
      </c>
      <c r="F13" s="2" t="s">
        <v>218</v>
      </c>
      <c r="G13" s="2">
        <f t="shared" si="0"/>
        <v>0</v>
      </c>
      <c r="H13" s="3"/>
      <c r="I13" s="2">
        <f>IF(H13=0,0,IF(H13="DNS",0,IF(LEFT(H13,3)="DNF",INDEX(Points!C3:C27,RIGHT(H13,LEN(H13)-3),1),IF(H13&lt;25,INDEX(Points!C3:C27,H13,1)))))</f>
        <v>0</v>
      </c>
      <c r="J13" s="3"/>
      <c r="K13" s="2">
        <f>IF(J13=0,0,IF(J13="DNS",0,IF(LEFT(J13,3)="DNF",INDEX(Points!C3:C27,RIGHT(J13,LEN(J13)-3),1),IF(J13&lt;25,INDEX(Points!C3:C27,J13,1)))))</f>
        <v>0</v>
      </c>
      <c r="L13" s="3"/>
      <c r="M13" s="2">
        <f>IF(L13=0,0,IF(L13="DNS",0,IF(LEFT(L13,3)="DNF",INDEX(Points!C3:C27,RIGHT(L13,LEN(L13)-3),1),IF(L13&lt;25,INDEX(Points!C3:C27,L13,1)))))</f>
        <v>0</v>
      </c>
      <c r="N13" s="3"/>
      <c r="O13" s="2">
        <f>IF(N13=0,0,IF(N13="DNS",0,IF(LEFT(N13,3)="DNF",INDEX(Points!C3:C27,RIGHT(N13,LEN(N13)-3),1),IF(N13&lt;25,INDEX(Points!C3:C27,N13,1)))))</f>
        <v>0</v>
      </c>
      <c r="P13" s="3"/>
      <c r="Q13" s="2">
        <f>IF(P13=0,0,IF(P13="DNS",0,IF(LEFT(P13,3)="DNF",INDEX(Points!C3:C27,RIGHT(P13,LEN(P13)-3),1),IF(P13&lt;25,INDEX(Points!C3:C27,P13,1)))))</f>
        <v>0</v>
      </c>
      <c r="R13" s="3"/>
      <c r="S13" s="2">
        <f>IF(R13=0,0,IF(R13="DNS",0,IF(LEFT(R13,3)="DNF",INDEX(Points!C3:C27,RIGHT(R13,LEN(R13)-3),1),IF(R13&lt;25,INDEX(Points!C3:C27,R13,1)))))</f>
        <v>0</v>
      </c>
      <c r="T13" s="3"/>
      <c r="U13" s="2">
        <f>IF(T13=0,0,IF(T13="DNS",0,IF(LEFT(T13,3)="DNF",INDEX(Points!C3:C27,RIGHT(T13,LEN(T13)-3),1),IF(T13&lt;25,INDEX(Points!C3:C27,T13,1)))))</f>
        <v>0</v>
      </c>
      <c r="V13" s="3"/>
      <c r="W13" s="2">
        <f>IF(V13=0,0,IF(V13="DNS",0,IF(LEFT(V13,3)="DNF",INDEX(Points!C3:C27,RIGHT(V13,LEN(V13)-3),1),IF(V13&lt;25,INDEX(Points!C3:C27,V13,1)))))</f>
        <v>0</v>
      </c>
      <c r="X13" s="3"/>
      <c r="Y13" s="2">
        <f>IF(X13=0,0,IF(X13="DNS",0,IF(LEFT(X13,3)="DNF",INDEX(Points!C3:C27,RIGHT(X13,LEN(X13)-3),1),IF(X13&lt;25,INDEX(Points!C3:C27,X13,1)))))</f>
        <v>0</v>
      </c>
      <c r="Z13" s="3"/>
      <c r="AA13" s="2">
        <f>IF(Z13=0,0,IF(Z13="DNS",0,IF(LEFT(Z13,3)="DNF",INDEX(Points!C3:C27,RIGHT(Z13,LEN(Z13)-3),1),IF(Z13&lt;25,INDEX(Points!C3:C27,Z13,1)))))</f>
        <v>0</v>
      </c>
      <c r="AB13" s="3" t="s">
        <v>85</v>
      </c>
      <c r="AC13" s="2">
        <f>IF(AB13=0,0,IF(AB13="DNS",0,IF(LEFT(AB13,3)="DNF",INDEX(Points!C3:C27,RIGHT(AB13,LEN(AB13)-3),1),IF(AB13&lt;25,INDEX(Points!C3:C27,AB13,1)))))</f>
        <v>0</v>
      </c>
      <c r="AD13" s="2" t="s">
        <v>219</v>
      </c>
      <c r="AE13" s="2" t="s">
        <v>379</v>
      </c>
      <c r="AF13" s="2" t="s">
        <v>220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216</v>
      </c>
      <c r="C6" s="2"/>
      <c r="D6" s="2" t="s">
        <v>359</v>
      </c>
      <c r="E6" s="2" t="s">
        <v>362</v>
      </c>
      <c r="F6" s="2" t="s">
        <v>363</v>
      </c>
      <c r="G6" s="2">
        <f aca="true" t="shared" si="0" ref="G6:G11">I6+K6+M6+O6+Q6+S6+U6+W6+Y6+AA6+AC6</f>
        <v>115</v>
      </c>
      <c r="H6" s="3">
        <v>1</v>
      </c>
      <c r="I6" s="2">
        <f>IF(H6=0,0,IF(H6="DNS",0,IF(LEFT(H6,3)="DNF",INDEX(Points!C3:C27,RIGHT(H6,LEN(H6)-3),1),IF(H6&lt;25,INDEX(Points!C3:C27,H6,1)))))</f>
        <v>23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/>
      <c r="O6" s="2">
        <f>IF(N6=0,0,IF(N6="DNS",0,IF(LEFT(N6,3)="DNF",INDEX(Points!C3:C27,RIGHT(N6,LEN(N6)-3),1),IF(N6&lt;25,INDEX(Points!C3:C27,N6,1)))))</f>
        <v>0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>
        <v>1</v>
      </c>
      <c r="U6" s="2">
        <f>IF(T6=0,0,IF(T6="DNS",0,IF(LEFT(T6,3)="DNF",INDEX(Points!C3:C27,RIGHT(T6,LEN(T6)-3),1),IF(T6&lt;25,INDEX(Points!C3:C27,T6,1)))))</f>
        <v>23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/>
      <c r="AC6" s="2">
        <f>IF(AB6=0,0,IF(AB6="DNS",0,IF(LEFT(AB6,3)="DNF",INDEX(Points!C3:C27,RIGHT(AB6,LEN(AB6)-3),1),IF(AB6&lt;25,INDEX(Points!C3:C27,AB6,1)))))</f>
        <v>0</v>
      </c>
      <c r="AD6" s="2" t="s">
        <v>364</v>
      </c>
      <c r="AE6" s="2" t="s">
        <v>45</v>
      </c>
      <c r="AF6" s="2" t="s">
        <v>365</v>
      </c>
    </row>
    <row r="7" spans="1:32" ht="15">
      <c r="A7" s="2">
        <v>2</v>
      </c>
      <c r="B7" s="2">
        <v>711</v>
      </c>
      <c r="C7" s="2">
        <v>123678216723</v>
      </c>
      <c r="D7" s="2" t="s">
        <v>359</v>
      </c>
      <c r="E7" s="2" t="s">
        <v>366</v>
      </c>
      <c r="F7" s="2" t="s">
        <v>367</v>
      </c>
      <c r="G7" s="2">
        <f t="shared" si="0"/>
        <v>104</v>
      </c>
      <c r="H7" s="3">
        <v>4</v>
      </c>
      <c r="I7" s="2">
        <f>IF(H7=0,0,IF(H7="DNS",0,IF(LEFT(H7,3)="DNF",INDEX(Points!C3:C27,RIGHT(H7,LEN(H7)-3),1),IF(H7&lt;25,INDEX(Points!C3:C27,H7,1)))))</f>
        <v>16</v>
      </c>
      <c r="J7" s="3">
        <v>2</v>
      </c>
      <c r="K7" s="2">
        <f>IF(J7=0,0,IF(J7="DNS",0,IF(LEFT(J7,3)="DNF",INDEX(Points!C3:C27,RIGHT(J7,LEN(J7)-3),1),IF(J7&lt;25,INDEX(Points!C3:C27,J7,1)))))</f>
        <v>20</v>
      </c>
      <c r="L7" s="3">
        <v>4</v>
      </c>
      <c r="M7" s="2">
        <f>IF(L7=0,0,IF(L7="DNS",0,IF(LEFT(L7,3)="DNF",INDEX(Points!C3:C27,RIGHT(L7,LEN(L7)-3),1),IF(L7&lt;25,INDEX(Points!C3:C27,L7,1)))))</f>
        <v>16</v>
      </c>
      <c r="N7" s="3"/>
      <c r="O7" s="2">
        <f>IF(N7=0,0,IF(N7="DNS",0,IF(LEFT(N7,3)="DNF",INDEX(Points!C3:C27,RIGHT(N7,LEN(N7)-3),1),IF(N7&lt;25,INDEX(Points!C3:C27,N7,1)))))</f>
        <v>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3</v>
      </c>
      <c r="U7" s="2">
        <f>IF(T7=0,0,IF(T7="DNS",0,IF(LEFT(T7,3)="DNF",INDEX(Points!C3:C27,RIGHT(T7,LEN(T7)-3),1),IF(T7&lt;25,INDEX(Points!C3:C27,T7,1)))))</f>
        <v>18</v>
      </c>
      <c r="V7" s="3"/>
      <c r="W7" s="2">
        <f>IF(V7=0,0,IF(V7="DNS",0,IF(LEFT(V7,3)="DNF",INDEX(Points!C3:C27,RIGHT(V7,LEN(V7)-3),1),IF(V7&lt;25,INDEX(Points!C3:C27,V7,1)))))</f>
        <v>0</v>
      </c>
      <c r="X7" s="3">
        <v>4</v>
      </c>
      <c r="Y7" s="2">
        <f>IF(X7=0,0,IF(X7="DNS",0,IF(LEFT(X7,3)="DNF",INDEX(Points!C3:C27,RIGHT(X7,LEN(X7)-3),1),IF(X7&lt;25,INDEX(Points!C3:C27,X7,1)))))</f>
        <v>16</v>
      </c>
      <c r="Z7" s="3"/>
      <c r="AA7" s="2">
        <f>IF(Z7=0,0,IF(Z7="DNS",0,IF(LEFT(Z7,3)="DNF",INDEX(Points!C3:C27,RIGHT(Z7,LEN(Z7)-3),1),IF(Z7&lt;25,INDEX(Points!C3:C27,Z7,1)))))</f>
        <v>0</v>
      </c>
      <c r="AB7" s="3">
        <v>3</v>
      </c>
      <c r="AC7" s="2">
        <f>IF(AB7=0,0,IF(AB7="DNS",0,IF(LEFT(AB7,3)="DNF",INDEX(Points!C3:C27,RIGHT(AB7,LEN(AB7)-3),1),IF(AB7&lt;25,INDEX(Points!C3:C27,AB7,1)))))</f>
        <v>18</v>
      </c>
      <c r="AD7" s="2" t="s">
        <v>73</v>
      </c>
      <c r="AE7" s="2"/>
      <c r="AF7" s="2"/>
    </row>
    <row r="8" spans="1:32" ht="15">
      <c r="A8" s="2">
        <v>3</v>
      </c>
      <c r="B8" s="2">
        <v>77</v>
      </c>
      <c r="C8" s="2">
        <v>123678100909</v>
      </c>
      <c r="D8" s="2" t="s">
        <v>359</v>
      </c>
      <c r="E8" s="2" t="s">
        <v>368</v>
      </c>
      <c r="F8" s="2" t="s">
        <v>351</v>
      </c>
      <c r="G8" s="2">
        <f t="shared" si="0"/>
        <v>83</v>
      </c>
      <c r="H8" s="3">
        <v>2</v>
      </c>
      <c r="I8" s="2">
        <f>IF(H8=0,0,IF(H8="DNS",0,IF(LEFT(H8,3)="DNF",INDEX(Points!C3:C27,RIGHT(H8,LEN(H8)-3),1),IF(H8&lt;25,INDEX(Points!C3:C27,H8,1)))))</f>
        <v>20</v>
      </c>
      <c r="J8" s="3"/>
      <c r="K8" s="2">
        <f>IF(J8=0,0,IF(J8="DNS",0,IF(LEFT(J8,3)="DNF",INDEX(Points!C3:C27,RIGHT(J8,LEN(J8)-3),1),IF(J8&lt;25,INDEX(Points!C3:C27,J8,1)))))</f>
        <v>0</v>
      </c>
      <c r="L8" s="3">
        <v>2</v>
      </c>
      <c r="M8" s="2">
        <f>IF(L8=0,0,IF(L8="DNS",0,IF(LEFT(L8,3)="DNF",INDEX(Points!C3:C27,RIGHT(L8,LEN(L8)-3),1),IF(L8&lt;25,INDEX(Points!C3:C27,L8,1)))))</f>
        <v>20</v>
      </c>
      <c r="N8" s="3"/>
      <c r="O8" s="2">
        <f>IF(N8=0,0,IF(N8="DNS",0,IF(LEFT(N8,3)="DNF",INDEX(Points!C3:C27,RIGHT(N8,LEN(N8)-3),1),IF(N8&lt;25,INDEX(Points!C3:C27,N8,1)))))</f>
        <v>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>
        <v>2</v>
      </c>
      <c r="Y8" s="2">
        <f>IF(X8=0,0,IF(X8="DNS",0,IF(LEFT(X8,3)="DNF",INDEX(Points!C3:C27,RIGHT(X8,LEN(X8)-3),1),IF(X8&lt;25,INDEX(Points!C3:C27,X8,1)))))</f>
        <v>20</v>
      </c>
      <c r="Z8" s="3"/>
      <c r="AA8" s="2">
        <f>IF(Z8=0,0,IF(Z8="DNS",0,IF(LEFT(Z8,3)="DNF",INDEX(Points!C3:C27,RIGHT(Z8,LEN(Z8)-3),1),IF(Z8&lt;25,INDEX(Points!C3:C27,Z8,1)))))</f>
        <v>0</v>
      </c>
      <c r="AB8" s="3">
        <v>1</v>
      </c>
      <c r="AC8" s="2">
        <f>IF(AB8=0,0,IF(AB8="DNS",0,IF(LEFT(AB8,3)="DNF",INDEX(Points!C3:C27,RIGHT(AB8,LEN(AB8)-3),1),IF(AB8&lt;25,INDEX(Points!C3:C27,AB8,1)))))</f>
        <v>23</v>
      </c>
      <c r="AD8" s="2" t="s">
        <v>369</v>
      </c>
      <c r="AE8" s="2" t="s">
        <v>45</v>
      </c>
      <c r="AF8" s="2" t="s">
        <v>370</v>
      </c>
    </row>
    <row r="9" spans="1:32" ht="15">
      <c r="A9" s="2">
        <v>4</v>
      </c>
      <c r="B9" s="2">
        <v>21</v>
      </c>
      <c r="C9" s="2">
        <v>123678100572</v>
      </c>
      <c r="D9" s="2" t="s">
        <v>359</v>
      </c>
      <c r="E9" s="2" t="s">
        <v>74</v>
      </c>
      <c r="F9" s="2" t="s">
        <v>360</v>
      </c>
      <c r="G9" s="2">
        <f t="shared" si="0"/>
        <v>56</v>
      </c>
      <c r="H9" s="3">
        <v>3</v>
      </c>
      <c r="I9" s="2">
        <f>IF(H9=0,0,IF(H9="DNS",0,IF(LEFT(H9,3)="DNF",INDEX(Points!C3:C27,RIGHT(H9,LEN(H9)-3),1),IF(H9&lt;25,INDEX(Points!C3:C27,H9,1)))))</f>
        <v>18</v>
      </c>
      <c r="J9" s="3"/>
      <c r="K9" s="2">
        <f>IF(J9=0,0,IF(J9="DNS",0,IF(LEFT(J9,3)="DNF",INDEX(Points!C3:C27,RIGHT(J9,LEN(J9)-3),1),IF(J9&lt;25,INDEX(Points!C3:C27,J9,1)))))</f>
        <v>0</v>
      </c>
      <c r="L9" s="3">
        <v>3</v>
      </c>
      <c r="M9" s="2">
        <f>IF(L9=0,0,IF(L9="DNS",0,IF(LEFT(L9,3)="DNF",INDEX(Points!C3:C27,RIGHT(L9,LEN(L9)-3),1),IF(L9&lt;25,INDEX(Points!C3:C27,L9,1)))))</f>
        <v>18</v>
      </c>
      <c r="N9" s="3"/>
      <c r="O9" s="2">
        <f>IF(N9=0,0,IF(N9="DNS",0,IF(LEFT(N9,3)="DNF",INDEX(Points!C3:C27,RIGHT(N9,LEN(N9)-3),1),IF(N9&lt;25,INDEX(Points!C3:C27,N9,1)))))</f>
        <v>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2</v>
      </c>
      <c r="U9" s="2">
        <f>IF(T9=0,0,IF(T9="DNS",0,IF(LEFT(T9,3)="DNF",INDEX(Points!C3:C27,RIGHT(T9,LEN(T9)-3),1),IF(T9&lt;25,INDEX(Points!C3:C27,T9,1)))))</f>
        <v>20</v>
      </c>
      <c r="V9" s="3"/>
      <c r="W9" s="2">
        <f>IF(V9=0,0,IF(V9="DNS",0,IF(LEFT(V9,3)="DNF",INDEX(Points!C3:C27,RIGHT(V9,LEN(V9)-3),1),IF(V9&lt;25,INDEX(Points!C3:C27,V9,1)))))</f>
        <v>0</v>
      </c>
      <c r="X9" s="3"/>
      <c r="Y9" s="2">
        <f>IF(X9=0,0,IF(X9="DNS",0,IF(LEFT(X9,3)="DNF",INDEX(Points!C3:C27,RIGHT(X9,LEN(X9)-3),1),IF(X9&lt;25,INDEX(Points!C3:C27,X9,1)))))</f>
        <v>0</v>
      </c>
      <c r="Z9" s="3"/>
      <c r="AA9" s="2">
        <f>IF(Z9=0,0,IF(Z9="DNS",0,IF(LEFT(Z9,3)="DNF",INDEX(Points!C3:C27,RIGHT(Z9,LEN(Z9)-3),1),IF(Z9&lt;25,INDEX(Points!C3:C27,Z9,1)))))</f>
        <v>0</v>
      </c>
      <c r="AB9" s="3" t="s">
        <v>85</v>
      </c>
      <c r="AC9" s="2">
        <f>IF(AB9=0,0,IF(AB9="DNS",0,IF(LEFT(AB9,3)="DNF",INDEX(Points!C3:C27,RIGHT(AB9,LEN(AB9)-3),1),IF(AB9&lt;25,INDEX(Points!C3:C27,AB9,1)))))</f>
        <v>0</v>
      </c>
      <c r="AD9" s="2" t="s">
        <v>361</v>
      </c>
      <c r="AE9" s="2" t="s">
        <v>181</v>
      </c>
      <c r="AF9" s="2"/>
    </row>
    <row r="10" spans="1:32" ht="15">
      <c r="A10" s="2">
        <v>5</v>
      </c>
      <c r="B10" s="2">
        <v>4</v>
      </c>
      <c r="C10" s="2"/>
      <c r="D10" s="2" t="s">
        <v>359</v>
      </c>
      <c r="E10" s="2" t="s">
        <v>371</v>
      </c>
      <c r="F10" s="2" t="s">
        <v>372</v>
      </c>
      <c r="G10" s="2">
        <f t="shared" si="0"/>
        <v>36</v>
      </c>
      <c r="H10" s="3"/>
      <c r="I10" s="2">
        <f>IF(H10=0,0,IF(H10="DNS",0,IF(LEFT(H10,3)="DNF",INDEX(Points!C3:C27,RIGHT(H10,LEN(H10)-3),1),IF(H10&lt;25,INDEX(Points!C3:C27,H10,1)))))</f>
        <v>0</v>
      </c>
      <c r="J10" s="3">
        <v>3</v>
      </c>
      <c r="K10" s="2">
        <f>IF(J10=0,0,IF(J10="DNS",0,IF(LEFT(J10,3)="DNF",INDEX(Points!C3:C27,RIGHT(J10,LEN(J10)-3),1),IF(J10&lt;25,INDEX(Points!C3:C27,J10,1)))))</f>
        <v>18</v>
      </c>
      <c r="L10" s="3"/>
      <c r="M10" s="2">
        <f>IF(L10=0,0,IF(L10="DNS",0,IF(LEFT(L10,3)="DNF",INDEX(Points!C3:C27,RIGHT(L10,LEN(L10)-3),1),IF(L10&lt;25,INDEX(Points!C3:C27,L10,1)))))</f>
        <v>0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/>
      <c r="U10" s="2">
        <f>IF(T10=0,0,IF(T10="DNS",0,IF(LEFT(T10,3)="DNF",INDEX(Points!C3:C27,RIGHT(T10,LEN(T10)-3),1),IF(T10&lt;25,INDEX(Points!C3:C27,T10,1)))))</f>
        <v>0</v>
      </c>
      <c r="V10" s="3"/>
      <c r="W10" s="2">
        <f>IF(V10=0,0,IF(V10="DNS",0,IF(LEFT(V10,3)="DNF",INDEX(Points!C3:C27,RIGHT(V10,LEN(V10)-3),1),IF(V10&lt;25,INDEX(Points!C3:C27,V10,1)))))</f>
        <v>0</v>
      </c>
      <c r="X10" s="3">
        <v>3</v>
      </c>
      <c r="Y10" s="2">
        <f>IF(X10=0,0,IF(X10="DNS",0,IF(LEFT(X10,3)="DNF",INDEX(Points!C3:C27,RIGHT(X10,LEN(X10)-3),1),IF(X10&lt;25,INDEX(Points!C3:C27,X10,1)))))</f>
        <v>18</v>
      </c>
      <c r="Z10" s="3"/>
      <c r="AA10" s="2">
        <f>IF(Z10=0,0,IF(Z10="DNS",0,IF(LEFT(Z10,3)="DNF",INDEX(Points!C3:C27,RIGHT(Z10,LEN(Z10)-3),1),IF(Z10&lt;25,INDEX(Points!C3:C27,Z10,1)))))</f>
        <v>0</v>
      </c>
      <c r="AB10" s="3"/>
      <c r="AC10" s="2">
        <f>IF(AB10=0,0,IF(AB10="DNS",0,IF(LEFT(AB10,3)="DNF",INDEX(Points!C3:C27,RIGHT(AB10,LEN(AB10)-3),1),IF(AB10&lt;25,INDEX(Points!C3:C27,AB10,1)))))</f>
        <v>0</v>
      </c>
      <c r="AD10" s="2"/>
      <c r="AE10" s="2"/>
      <c r="AF10" s="2"/>
    </row>
    <row r="11" spans="1:32" ht="15">
      <c r="A11" s="2">
        <v>6</v>
      </c>
      <c r="B11" s="2">
        <v>77</v>
      </c>
      <c r="C11" s="2"/>
      <c r="D11" s="2" t="s">
        <v>359</v>
      </c>
      <c r="E11" s="2" t="s">
        <v>373</v>
      </c>
      <c r="F11" s="2" t="s">
        <v>374</v>
      </c>
      <c r="G11" s="2">
        <f t="shared" si="0"/>
        <v>20</v>
      </c>
      <c r="H11" s="3"/>
      <c r="I11" s="2">
        <f>IF(H11=0,0,IF(H11="DNS",0,IF(LEFT(H11,3)="DNF",INDEX(Points!C3:C27,RIGHT(H11,LEN(H11)-3),1),IF(H11&lt;25,INDEX(Points!C3:C27,H11,1)))))</f>
        <v>0</v>
      </c>
      <c r="J11" s="3"/>
      <c r="K11" s="2">
        <f>IF(J11=0,0,IF(J11="DNS",0,IF(LEFT(J11,3)="DNF",INDEX(Points!C3:C27,RIGHT(J11,LEN(J11)-3),1),IF(J11&lt;25,INDEX(Points!C3:C27,J11,1)))))</f>
        <v>0</v>
      </c>
      <c r="L11" s="3"/>
      <c r="M11" s="2">
        <f>IF(L11=0,0,IF(L11="DNS",0,IF(LEFT(L11,3)="DNF",INDEX(Points!C3:C27,RIGHT(L11,LEN(L11)-3),1),IF(L11&lt;25,INDEX(Points!C3:C27,L11,1)))))</f>
        <v>0</v>
      </c>
      <c r="N11" s="3"/>
      <c r="O11" s="2">
        <f>IF(N11=0,0,IF(N11="DNS",0,IF(LEFT(N11,3)="DNF",INDEX(Points!C3:C27,RIGHT(N11,LEN(N11)-3),1),IF(N11&lt;25,INDEX(Points!C3:C27,N11,1)))))</f>
        <v>0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/>
      <c r="U11" s="2">
        <f>IF(T11=0,0,IF(T11="DNS",0,IF(LEFT(T11,3)="DNF",INDEX(Points!C3:C27,RIGHT(T11,LEN(T11)-3),1),IF(T11&lt;25,INDEX(Points!C3:C27,T11,1)))))</f>
        <v>0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>
        <v>2</v>
      </c>
      <c r="AC11" s="2">
        <f>IF(AB11=0,0,IF(AB11="DNS",0,IF(LEFT(AB11,3)="DNF",INDEX(Points!C3:C27,RIGHT(AB11,LEN(AB11)-3),1),IF(AB11&lt;25,INDEX(Points!C3:C27,AB11,1)))))</f>
        <v>20</v>
      </c>
      <c r="AD11" s="2"/>
      <c r="AE11" s="2"/>
      <c r="AF11" s="2" t="s">
        <v>375</v>
      </c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30" max="30" width="22.28125" style="0" customWidth="1"/>
    <col min="32" max="32" width="54.140625" style="0" customWidth="1"/>
  </cols>
  <sheetData>
    <row r="2" spans="2:14" ht="15.75">
      <c r="B2" s="5" t="s">
        <v>347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32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4" t="str">
        <f>"May 26"</f>
        <v>May 26</v>
      </c>
      <c r="I4" s="4"/>
      <c r="J4" s="4" t="str">
        <f>"June 2"</f>
        <v>June 2</v>
      </c>
      <c r="K4" s="4"/>
      <c r="L4" s="4" t="str">
        <f>"June 9"</f>
        <v>June 9</v>
      </c>
      <c r="M4" s="4"/>
      <c r="N4" s="4" t="str">
        <f>"June 16"</f>
        <v>June 16</v>
      </c>
      <c r="O4" s="4"/>
      <c r="P4" s="4" t="str">
        <f>"June 23"</f>
        <v>June 23</v>
      </c>
      <c r="Q4" s="4"/>
      <c r="R4" s="4" t="str">
        <f>"June 30"</f>
        <v>June 30</v>
      </c>
      <c r="S4" s="4"/>
      <c r="T4" s="4" t="str">
        <f>"July 7"</f>
        <v>July 7</v>
      </c>
      <c r="U4" s="4"/>
      <c r="V4" s="4" t="str">
        <f>"July 14"</f>
        <v>July 14</v>
      </c>
      <c r="W4" s="4"/>
      <c r="X4" s="4" t="str">
        <f>"July 21"</f>
        <v>July 21</v>
      </c>
      <c r="Y4" s="4"/>
      <c r="Z4" s="4" t="str">
        <f>"July 28"</f>
        <v>July 28</v>
      </c>
      <c r="AA4" s="4"/>
      <c r="AB4" s="4" t="str">
        <f>"September 8"</f>
        <v>September 8</v>
      </c>
      <c r="AC4" s="4"/>
      <c r="AD4" s="1" t="s">
        <v>11</v>
      </c>
      <c r="AE4" s="1" t="s">
        <v>12</v>
      </c>
      <c r="AF4" s="1" t="s">
        <v>13</v>
      </c>
    </row>
    <row r="5" spans="8:29" ht="15">
      <c r="H5" s="2" t="s">
        <v>10</v>
      </c>
      <c r="I5" s="2" t="s">
        <v>1</v>
      </c>
      <c r="J5" s="2" t="s">
        <v>10</v>
      </c>
      <c r="K5" s="2" t="s">
        <v>1</v>
      </c>
      <c r="L5" s="2" t="s">
        <v>10</v>
      </c>
      <c r="M5" s="2" t="s">
        <v>1</v>
      </c>
      <c r="N5" s="2" t="s">
        <v>10</v>
      </c>
      <c r="O5" s="2" t="s">
        <v>1</v>
      </c>
      <c r="P5" s="2" t="s">
        <v>10</v>
      </c>
      <c r="Q5" s="2" t="s">
        <v>1</v>
      </c>
      <c r="R5" s="2" t="s">
        <v>10</v>
      </c>
      <c r="S5" s="2" t="s">
        <v>1</v>
      </c>
      <c r="T5" s="2" t="s">
        <v>10</v>
      </c>
      <c r="U5" s="2" t="s">
        <v>1</v>
      </c>
      <c r="V5" s="2" t="s">
        <v>10</v>
      </c>
      <c r="W5" s="2" t="s">
        <v>1</v>
      </c>
      <c r="X5" s="2" t="s">
        <v>10</v>
      </c>
      <c r="Y5" s="2" t="s">
        <v>1</v>
      </c>
      <c r="Z5" s="2" t="s">
        <v>10</v>
      </c>
      <c r="AA5" s="2" t="s">
        <v>1</v>
      </c>
      <c r="AB5" s="2" t="s">
        <v>10</v>
      </c>
      <c r="AC5" s="2" t="s">
        <v>1</v>
      </c>
    </row>
    <row r="6" spans="1:32" ht="15">
      <c r="A6" s="2">
        <v>1</v>
      </c>
      <c r="B6" s="2">
        <v>6</v>
      </c>
      <c r="C6" s="2">
        <v>123678213456</v>
      </c>
      <c r="D6" s="2" t="s">
        <v>348</v>
      </c>
      <c r="E6" s="2" t="s">
        <v>328</v>
      </c>
      <c r="F6" s="2" t="s">
        <v>312</v>
      </c>
      <c r="G6" s="2">
        <f aca="true" t="shared" si="0" ref="G6:G11">I6+K6+M6+O6+Q6+S6+U6+W6+Y6+AA6+AC6</f>
        <v>130</v>
      </c>
      <c r="H6" s="3">
        <v>2</v>
      </c>
      <c r="I6" s="2">
        <f>IF(H6=0,0,IF(H6="DNS",0,IF(LEFT(H6,3)="DNF",INDEX(Points!C3:C27,RIGHT(H6,LEN(H6)-3),1),IF(H6&lt;25,INDEX(Points!C3:C27,H6,1)))))</f>
        <v>20</v>
      </c>
      <c r="J6" s="3">
        <v>1</v>
      </c>
      <c r="K6" s="2">
        <f>IF(J6=0,0,IF(J6="DNS",0,IF(LEFT(J6,3)="DNF",INDEX(Points!C3:C27,RIGHT(J6,LEN(J6)-3),1),IF(J6&lt;25,INDEX(Points!C3:C27,J6,1)))))</f>
        <v>23</v>
      </c>
      <c r="L6" s="3">
        <v>1</v>
      </c>
      <c r="M6" s="2">
        <f>IF(L6=0,0,IF(L6="DNS",0,IF(LEFT(L6,3)="DNF",INDEX(Points!C3:C27,RIGHT(L6,LEN(L6)-3),1),IF(L6&lt;25,INDEX(Points!C3:C27,L6,1)))))</f>
        <v>23</v>
      </c>
      <c r="N6" s="3">
        <v>1</v>
      </c>
      <c r="O6" s="2">
        <f>IF(N6=0,0,IF(N6="DNS",0,IF(LEFT(N6,3)="DNF",INDEX(Points!C3:C27,RIGHT(N6,LEN(N6)-3),1),IF(N6&lt;25,INDEX(Points!C3:C27,N6,1)))))</f>
        <v>23</v>
      </c>
      <c r="P6" s="3"/>
      <c r="Q6" s="2">
        <f>IF(P6=0,0,IF(P6="DNS",0,IF(LEFT(P6,3)="DNF",INDEX(Points!C3:C27,RIGHT(P6,LEN(P6)-3),1),IF(P6&lt;25,INDEX(Points!C3:C27,P6,1)))))</f>
        <v>0</v>
      </c>
      <c r="R6" s="3"/>
      <c r="S6" s="2">
        <f>IF(R6=0,0,IF(R6="DNS",0,IF(LEFT(R6,3)="DNF",INDEX(Points!C3:C27,RIGHT(R6,LEN(R6)-3),1),IF(R6&lt;25,INDEX(Points!C3:C27,R6,1)))))</f>
        <v>0</v>
      </c>
      <c r="T6" s="3" t="s">
        <v>357</v>
      </c>
      <c r="U6" s="2">
        <f>IF(T6=0,0,IF(T6="DNS",0,IF(LEFT(T6,3)="DNF",INDEX(Points!C3:C27,RIGHT(T6,LEN(T6)-3),1),IF(T6&lt;25,INDEX(Points!C3:C27,T6,1)))))</f>
        <v>18</v>
      </c>
      <c r="V6" s="3"/>
      <c r="W6" s="2">
        <f>IF(V6=0,0,IF(V6="DNS",0,IF(LEFT(V6,3)="DNF",INDEX(Points!C3:C27,RIGHT(V6,LEN(V6)-3),1),IF(V6&lt;25,INDEX(Points!C3:C27,V6,1)))))</f>
        <v>0</v>
      </c>
      <c r="X6" s="3">
        <v>1</v>
      </c>
      <c r="Y6" s="2">
        <f>IF(X6=0,0,IF(X6="DNS",0,IF(LEFT(X6,3)="DNF",INDEX(Points!C3:C27,RIGHT(X6,LEN(X6)-3),1),IF(X6&lt;25,INDEX(Points!C3:C27,X6,1)))))</f>
        <v>23</v>
      </c>
      <c r="Z6" s="3"/>
      <c r="AA6" s="2">
        <f>IF(Z6=0,0,IF(Z6="DNS",0,IF(LEFT(Z6,3)="DNF",INDEX(Points!C3:C27,RIGHT(Z6,LEN(Z6)-3),1),IF(Z6&lt;25,INDEX(Points!C3:C27,Z6,1)))))</f>
        <v>0</v>
      </c>
      <c r="AB6" s="3"/>
      <c r="AC6" s="2">
        <f>IF(AB6=0,0,IF(AB6="DNS",0,IF(LEFT(AB6,3)="DNF",INDEX(Points!C3:C27,RIGHT(AB6,LEN(AB6)-3),1),IF(AB6&lt;25,INDEX(Points!C3:C27,AB6,1)))))</f>
        <v>0</v>
      </c>
      <c r="AD6" s="2"/>
      <c r="AE6" s="2" t="s">
        <v>349</v>
      </c>
      <c r="AF6" s="2" t="s">
        <v>313</v>
      </c>
    </row>
    <row r="7" spans="1:32" ht="15">
      <c r="A7" s="2">
        <v>2</v>
      </c>
      <c r="B7" s="2">
        <v>7</v>
      </c>
      <c r="C7" s="2">
        <v>123678101166</v>
      </c>
      <c r="D7" s="2" t="s">
        <v>348</v>
      </c>
      <c r="E7" s="2" t="s">
        <v>329</v>
      </c>
      <c r="F7" s="2" t="s">
        <v>330</v>
      </c>
      <c r="G7" s="2">
        <f t="shared" si="0"/>
        <v>106</v>
      </c>
      <c r="H7" s="3">
        <v>1</v>
      </c>
      <c r="I7" s="2">
        <f>IF(H7=0,0,IF(H7="DNS",0,IF(LEFT(H7,3)="DNF",INDEX(Points!C3:C27,RIGHT(H7,LEN(H7)-3),1),IF(H7&lt;25,INDEX(Points!C3:C27,H7,1)))))</f>
        <v>23</v>
      </c>
      <c r="J7" s="3"/>
      <c r="K7" s="2">
        <f>IF(J7=0,0,IF(J7="DNS",0,IF(LEFT(J7,3)="DNF",INDEX(Points!C3:C27,RIGHT(J7,LEN(J7)-3),1),IF(J7&lt;25,INDEX(Points!C3:C27,J7,1)))))</f>
        <v>0</v>
      </c>
      <c r="L7" s="3">
        <v>2</v>
      </c>
      <c r="M7" s="2">
        <f>IF(L7=0,0,IF(L7="DNS",0,IF(LEFT(L7,3)="DNF",INDEX(Points!C3:C27,RIGHT(L7,LEN(L7)-3),1),IF(L7&lt;25,INDEX(Points!C3:C27,L7,1)))))</f>
        <v>20</v>
      </c>
      <c r="N7" s="3">
        <v>2</v>
      </c>
      <c r="O7" s="2">
        <f>IF(N7=0,0,IF(N7="DNS",0,IF(LEFT(N7,3)="DNF",INDEX(Points!C3:C27,RIGHT(N7,LEN(N7)-3),1),IF(N7&lt;25,INDEX(Points!C3:C27,N7,1)))))</f>
        <v>20</v>
      </c>
      <c r="P7" s="3"/>
      <c r="Q7" s="2">
        <f>IF(P7=0,0,IF(P7="DNS",0,IF(LEFT(P7,3)="DNF",INDEX(Points!C3:C27,RIGHT(P7,LEN(P7)-3),1),IF(P7&lt;25,INDEX(Points!C3:C27,P7,1)))))</f>
        <v>0</v>
      </c>
      <c r="R7" s="3"/>
      <c r="S7" s="2">
        <f>IF(R7=0,0,IF(R7="DNS",0,IF(LEFT(R7,3)="DNF",INDEX(Points!C3:C27,RIGHT(R7,LEN(R7)-3),1),IF(R7&lt;25,INDEX(Points!C3:C27,R7,1)))))</f>
        <v>0</v>
      </c>
      <c r="T7" s="3">
        <v>1</v>
      </c>
      <c r="U7" s="2">
        <f>IF(T7=0,0,IF(T7="DNS",0,IF(LEFT(T7,3)="DNF",INDEX(Points!C3:C27,RIGHT(T7,LEN(T7)-3),1),IF(T7&lt;25,INDEX(Points!C3:C27,T7,1)))))</f>
        <v>23</v>
      </c>
      <c r="V7" s="3"/>
      <c r="W7" s="2">
        <f>IF(V7=0,0,IF(V7="DNS",0,IF(LEFT(V7,3)="DNF",INDEX(Points!C3:C27,RIGHT(V7,LEN(V7)-3),1),IF(V7&lt;25,INDEX(Points!C3:C27,V7,1)))))</f>
        <v>0</v>
      </c>
      <c r="X7" s="3">
        <v>2</v>
      </c>
      <c r="Y7" s="2">
        <f>IF(X7=0,0,IF(X7="DNS",0,IF(LEFT(X7,3)="DNF",INDEX(Points!C3:C27,RIGHT(X7,LEN(X7)-3),1),IF(X7&lt;25,INDEX(Points!C3:C27,X7,1)))))</f>
        <v>20</v>
      </c>
      <c r="Z7" s="3"/>
      <c r="AA7" s="2">
        <f>IF(Z7=0,0,IF(Z7="DNS",0,IF(LEFT(Z7,3)="DNF",INDEX(Points!C3:C27,RIGHT(Z7,LEN(Z7)-3),1),IF(Z7&lt;25,INDEX(Points!C3:C27,Z7,1)))))</f>
        <v>0</v>
      </c>
      <c r="AB7" s="3"/>
      <c r="AC7" s="2">
        <f>IF(AB7=0,0,IF(AB7="DNS",0,IF(LEFT(AB7,3)="DNF",INDEX(Points!C3:C27,RIGHT(AB7,LEN(AB7)-3),1),IF(AB7&lt;25,INDEX(Points!C3:C27,AB7,1)))))</f>
        <v>0</v>
      </c>
      <c r="AD7" s="2"/>
      <c r="AE7" s="2" t="s">
        <v>23</v>
      </c>
      <c r="AF7" s="2" t="s">
        <v>331</v>
      </c>
    </row>
    <row r="8" spans="1:32" ht="15">
      <c r="A8" s="2">
        <v>3</v>
      </c>
      <c r="B8" s="2">
        <v>79</v>
      </c>
      <c r="C8" s="2"/>
      <c r="D8" s="2" t="s">
        <v>348</v>
      </c>
      <c r="E8" s="2" t="s">
        <v>350</v>
      </c>
      <c r="F8" s="2" t="s">
        <v>269</v>
      </c>
      <c r="G8" s="2">
        <f t="shared" si="0"/>
        <v>38</v>
      </c>
      <c r="H8" s="3"/>
      <c r="I8" s="2">
        <f>IF(H8=0,0,IF(H8="DNS",0,IF(LEFT(H8,3)="DNF",INDEX(Points!C3:C27,RIGHT(H8,LEN(H8)-3),1),IF(H8&lt;25,INDEX(Points!C3:C27,H8,1)))))</f>
        <v>0</v>
      </c>
      <c r="J8" s="3">
        <v>2</v>
      </c>
      <c r="K8" s="2">
        <f>IF(J8=0,0,IF(J8="DNS",0,IF(LEFT(J8,3)="DNF",INDEX(Points!C3:C27,RIGHT(J8,LEN(J8)-3),1),IF(J8&lt;25,INDEX(Points!C3:C27,J8,1)))))</f>
        <v>20</v>
      </c>
      <c r="L8" s="3"/>
      <c r="M8" s="2">
        <f>IF(L8=0,0,IF(L8="DNS",0,IF(LEFT(L8,3)="DNF",INDEX(Points!C3:C27,RIGHT(L8,LEN(L8)-3),1),IF(L8&lt;25,INDEX(Points!C3:C27,L8,1)))))</f>
        <v>0</v>
      </c>
      <c r="N8" s="3"/>
      <c r="O8" s="2">
        <f>IF(N8=0,0,IF(N8="DNS",0,IF(LEFT(N8,3)="DNF",INDEX(Points!C3:C27,RIGHT(N8,LEN(N8)-3),1),IF(N8&lt;25,INDEX(Points!C3:C27,N8,1)))))</f>
        <v>0</v>
      </c>
      <c r="P8" s="3"/>
      <c r="Q8" s="2">
        <f>IF(P8=0,0,IF(P8="DNS",0,IF(LEFT(P8,3)="DNF",INDEX(Points!C3:C27,RIGHT(P8,LEN(P8)-3),1),IF(P8&lt;25,INDEX(Points!C3:C27,P8,1)))))</f>
        <v>0</v>
      </c>
      <c r="R8" s="3"/>
      <c r="S8" s="2">
        <f>IF(R8=0,0,IF(R8="DNS",0,IF(LEFT(R8,3)="DNF",INDEX(Points!C3:C27,RIGHT(R8,LEN(R8)-3),1),IF(R8&lt;25,INDEX(Points!C3:C27,R8,1)))))</f>
        <v>0</v>
      </c>
      <c r="T8" s="3"/>
      <c r="U8" s="2">
        <f>IF(T8=0,0,IF(T8="DNS",0,IF(LEFT(T8,3)="DNF",INDEX(Points!C3:C27,RIGHT(T8,LEN(T8)-3),1),IF(T8&lt;25,INDEX(Points!C3:C27,T8,1)))))</f>
        <v>0</v>
      </c>
      <c r="V8" s="3"/>
      <c r="W8" s="2">
        <f>IF(V8=0,0,IF(V8="DNS",0,IF(LEFT(V8,3)="DNF",INDEX(Points!C3:C27,RIGHT(V8,LEN(V8)-3),1),IF(V8&lt;25,INDEX(Points!C3:C27,V8,1)))))</f>
        <v>0</v>
      </c>
      <c r="X8" s="3">
        <v>3</v>
      </c>
      <c r="Y8" s="2">
        <f>IF(X8=0,0,IF(X8="DNS",0,IF(LEFT(X8,3)="DNF",INDEX(Points!C3:C27,RIGHT(X8,LEN(X8)-3),1),IF(X8&lt;25,INDEX(Points!C3:C27,X8,1)))))</f>
        <v>18</v>
      </c>
      <c r="Z8" s="3"/>
      <c r="AA8" s="2">
        <f>IF(Z8=0,0,IF(Z8="DNS",0,IF(LEFT(Z8,3)="DNF",INDEX(Points!C3:C27,RIGHT(Z8,LEN(Z8)-3),1),IF(Z8&lt;25,INDEX(Points!C3:C27,Z8,1)))))</f>
        <v>0</v>
      </c>
      <c r="AB8" s="3"/>
      <c r="AC8" s="2">
        <f>IF(AB8=0,0,IF(AB8="DNS",0,IF(LEFT(AB8,3)="DNF",INDEX(Points!C3:C27,RIGHT(AB8,LEN(AB8)-3),1),IF(AB8&lt;25,INDEX(Points!C3:C27,AB8,1)))))</f>
        <v>0</v>
      </c>
      <c r="AD8" s="2"/>
      <c r="AE8" s="2"/>
      <c r="AF8" s="2"/>
    </row>
    <row r="9" spans="1:32" ht="15">
      <c r="A9" s="2">
        <v>4</v>
      </c>
      <c r="B9" s="2">
        <v>6</v>
      </c>
      <c r="C9" s="2"/>
      <c r="D9" s="2" t="s">
        <v>348</v>
      </c>
      <c r="E9" s="2" t="s">
        <v>133</v>
      </c>
      <c r="F9" s="2" t="s">
        <v>352</v>
      </c>
      <c r="G9" s="2">
        <f t="shared" si="0"/>
        <v>38</v>
      </c>
      <c r="H9" s="3"/>
      <c r="I9" s="2">
        <f>IF(H9=0,0,IF(H9="DNS",0,IF(LEFT(H9,3)="DNF",INDEX(Points!C3:C27,RIGHT(H9,LEN(H9)-3),1),IF(H9&lt;25,INDEX(Points!C3:C27,H9,1)))))</f>
        <v>0</v>
      </c>
      <c r="J9" s="3">
        <v>3</v>
      </c>
      <c r="K9" s="2">
        <f>IF(J9=0,0,IF(J9="DNS",0,IF(LEFT(J9,3)="DNF",INDEX(Points!C3:C27,RIGHT(J9,LEN(J9)-3),1),IF(J9&lt;25,INDEX(Points!C3:C27,J9,1)))))</f>
        <v>18</v>
      </c>
      <c r="L9" s="3"/>
      <c r="M9" s="2">
        <f>IF(L9=0,0,IF(L9="DNS",0,IF(LEFT(L9,3)="DNF",INDEX(Points!C3:C27,RIGHT(L9,LEN(L9)-3),1),IF(L9&lt;25,INDEX(Points!C3:C27,L9,1)))))</f>
        <v>0</v>
      </c>
      <c r="N9" s="3"/>
      <c r="O9" s="2">
        <f>IF(N9=0,0,IF(N9="DNS",0,IF(LEFT(N9,3)="DNF",INDEX(Points!C3:C27,RIGHT(N9,LEN(N9)-3),1),IF(N9&lt;25,INDEX(Points!C3:C27,N9,1)))))</f>
        <v>0</v>
      </c>
      <c r="P9" s="3"/>
      <c r="Q9" s="2">
        <f>IF(P9=0,0,IF(P9="DNS",0,IF(LEFT(P9,3)="DNF",INDEX(Points!C3:C27,RIGHT(P9,LEN(P9)-3),1),IF(P9&lt;25,INDEX(Points!C3:C27,P9,1)))))</f>
        <v>0</v>
      </c>
      <c r="R9" s="3"/>
      <c r="S9" s="2">
        <f>IF(R9=0,0,IF(R9="DNS",0,IF(LEFT(R9,3)="DNF",INDEX(Points!C3:C27,RIGHT(R9,LEN(R9)-3),1),IF(R9&lt;25,INDEX(Points!C3:C27,R9,1)))))</f>
        <v>0</v>
      </c>
      <c r="T9" s="3">
        <v>2</v>
      </c>
      <c r="U9" s="2">
        <f>IF(T9=0,0,IF(T9="DNS",0,IF(LEFT(T9,3)="DNF",INDEX(Points!C3:C27,RIGHT(T9,LEN(T9)-3),1),IF(T9&lt;25,INDEX(Points!C3:C27,T9,1)))))</f>
        <v>20</v>
      </c>
      <c r="V9" s="3"/>
      <c r="W9" s="2">
        <f>IF(V9=0,0,IF(V9="DNS",0,IF(LEFT(V9,3)="DNF",INDEX(Points!C3:C27,RIGHT(V9,LEN(V9)-3),1),IF(V9&lt;25,INDEX(Points!C3:C27,V9,1)))))</f>
        <v>0</v>
      </c>
      <c r="X9" s="3"/>
      <c r="Y9" s="2">
        <f>IF(X9=0,0,IF(X9="DNS",0,IF(LEFT(X9,3)="DNF",INDEX(Points!C3:C27,RIGHT(X9,LEN(X9)-3),1),IF(X9&lt;25,INDEX(Points!C3:C27,X9,1)))))</f>
        <v>0</v>
      </c>
      <c r="Z9" s="3"/>
      <c r="AA9" s="2">
        <f>IF(Z9=0,0,IF(Z9="DNS",0,IF(LEFT(Z9,3)="DNF",INDEX(Points!C3:C27,RIGHT(Z9,LEN(Z9)-3),1),IF(Z9&lt;25,INDEX(Points!C3:C27,Z9,1)))))</f>
        <v>0</v>
      </c>
      <c r="AB9" s="3"/>
      <c r="AC9" s="2">
        <f>IF(AB9=0,0,IF(AB9="DNS",0,IF(LEFT(AB9,3)="DNF",INDEX(Points!C3:C27,RIGHT(AB9,LEN(AB9)-3),1),IF(AB9&lt;25,INDEX(Points!C3:C27,AB9,1)))))</f>
        <v>0</v>
      </c>
      <c r="AD9" s="2" t="s">
        <v>353</v>
      </c>
      <c r="AE9" s="2" t="s">
        <v>354</v>
      </c>
      <c r="AF9" s="2"/>
    </row>
    <row r="10" spans="1:32" ht="15">
      <c r="A10" s="2">
        <v>5</v>
      </c>
      <c r="B10" s="2">
        <v>61</v>
      </c>
      <c r="C10" s="2">
        <v>123678100855</v>
      </c>
      <c r="D10" s="2" t="s">
        <v>348</v>
      </c>
      <c r="E10" s="2" t="s">
        <v>276</v>
      </c>
      <c r="F10" s="2" t="s">
        <v>351</v>
      </c>
      <c r="G10" s="2">
        <f t="shared" si="0"/>
        <v>36</v>
      </c>
      <c r="H10" s="3">
        <v>3</v>
      </c>
      <c r="I10" s="2">
        <f>IF(H10=0,0,IF(H10="DNS",0,IF(LEFT(H10,3)="DNF",INDEX(Points!C3:C27,RIGHT(H10,LEN(H10)-3),1),IF(H10&lt;25,INDEX(Points!C3:C27,H10,1)))))</f>
        <v>18</v>
      </c>
      <c r="J10" s="3"/>
      <c r="K10" s="2">
        <f>IF(J10=0,0,IF(J10="DNS",0,IF(LEFT(J10,3)="DNF",INDEX(Points!C3:C27,RIGHT(J10,LEN(J10)-3),1),IF(J10&lt;25,INDEX(Points!C3:C27,J10,1)))))</f>
        <v>0</v>
      </c>
      <c r="L10" s="3">
        <v>3</v>
      </c>
      <c r="M10" s="2">
        <f>IF(L10=0,0,IF(L10="DNS",0,IF(LEFT(L10,3)="DNF",INDEX(Points!C3:C27,RIGHT(L10,LEN(L10)-3),1),IF(L10&lt;25,INDEX(Points!C3:C27,L10,1)))))</f>
        <v>18</v>
      </c>
      <c r="N10" s="3"/>
      <c r="O10" s="2">
        <f>IF(N10=0,0,IF(N10="DNS",0,IF(LEFT(N10,3)="DNF",INDEX(Points!C3:C27,RIGHT(N10,LEN(N10)-3),1),IF(N10&lt;25,INDEX(Points!C3:C27,N10,1)))))</f>
        <v>0</v>
      </c>
      <c r="P10" s="3"/>
      <c r="Q10" s="2">
        <f>IF(P10=0,0,IF(P10="DNS",0,IF(LEFT(P10,3)="DNF",INDEX(Points!C3:C27,RIGHT(P10,LEN(P10)-3),1),IF(P10&lt;25,INDEX(Points!C3:C27,P10,1)))))</f>
        <v>0</v>
      </c>
      <c r="R10" s="3"/>
      <c r="S10" s="2">
        <f>IF(R10=0,0,IF(R10="DNS",0,IF(LEFT(R10,3)="DNF",INDEX(Points!C3:C27,RIGHT(R10,LEN(R10)-3),1),IF(R10&lt;25,INDEX(Points!C3:C27,R10,1)))))</f>
        <v>0</v>
      </c>
      <c r="T10" s="3"/>
      <c r="U10" s="2">
        <f>IF(T10=0,0,IF(T10="DNS",0,IF(LEFT(T10,3)="DNF",INDEX(Points!C3:C27,RIGHT(T10,LEN(T10)-3),1),IF(T10&lt;25,INDEX(Points!C3:C27,T10,1)))))</f>
        <v>0</v>
      </c>
      <c r="V10" s="3"/>
      <c r="W10" s="2">
        <f>IF(V10=0,0,IF(V10="DNS",0,IF(LEFT(V10,3)="DNF",INDEX(Points!C3:C27,RIGHT(V10,LEN(V10)-3),1),IF(V10&lt;25,INDEX(Points!C3:C27,V10,1)))))</f>
        <v>0</v>
      </c>
      <c r="X10" s="3"/>
      <c r="Y10" s="2">
        <f>IF(X10=0,0,IF(X10="DNS",0,IF(LEFT(X10,3)="DNF",INDEX(Points!C3:C27,RIGHT(X10,LEN(X10)-3),1),IF(X10&lt;25,INDEX(Points!C3:C27,X10,1)))))</f>
        <v>0</v>
      </c>
      <c r="Z10" s="3"/>
      <c r="AA10" s="2">
        <f>IF(Z10=0,0,IF(Z10="DNS",0,IF(LEFT(Z10,3)="DNF",INDEX(Points!C3:C27,RIGHT(Z10,LEN(Z10)-3),1),IF(Z10&lt;25,INDEX(Points!C3:C27,Z10,1)))))</f>
        <v>0</v>
      </c>
      <c r="AB10" s="3"/>
      <c r="AC10" s="2">
        <f>IF(AB10=0,0,IF(AB10="DNS",0,IF(LEFT(AB10,3)="DNF",INDEX(Points!C3:C27,RIGHT(AB10,LEN(AB10)-3),1),IF(AB10&lt;25,INDEX(Points!C3:C27,AB10,1)))))</f>
        <v>0</v>
      </c>
      <c r="AD10" s="2" t="s">
        <v>149</v>
      </c>
      <c r="AE10" s="2" t="s">
        <v>19</v>
      </c>
      <c r="AF10" s="2" t="s">
        <v>313</v>
      </c>
    </row>
    <row r="11" spans="1:32" ht="15">
      <c r="A11" s="2">
        <v>6</v>
      </c>
      <c r="B11" s="2">
        <v>4</v>
      </c>
      <c r="C11" s="2"/>
      <c r="D11" s="2" t="s">
        <v>348</v>
      </c>
      <c r="E11" s="2" t="s">
        <v>355</v>
      </c>
      <c r="F11" s="2" t="s">
        <v>356</v>
      </c>
      <c r="G11" s="2">
        <f t="shared" si="0"/>
        <v>18</v>
      </c>
      <c r="H11" s="3"/>
      <c r="I11" s="2">
        <f>IF(H11=0,0,IF(H11="DNS",0,IF(LEFT(H11,3)="DNF",INDEX(Points!C3:C27,RIGHT(H11,LEN(H11)-3),1),IF(H11&lt;25,INDEX(Points!C3:C27,H11,1)))))</f>
        <v>0</v>
      </c>
      <c r="J11" s="3"/>
      <c r="K11" s="2">
        <f>IF(J11=0,0,IF(J11="DNS",0,IF(LEFT(J11,3)="DNF",INDEX(Points!C3:C27,RIGHT(J11,LEN(J11)-3),1),IF(J11&lt;25,INDEX(Points!C3:C27,J11,1)))))</f>
        <v>0</v>
      </c>
      <c r="L11" s="3"/>
      <c r="M11" s="2">
        <f>IF(L11=0,0,IF(L11="DNS",0,IF(LEFT(L11,3)="DNF",INDEX(Points!C3:C27,RIGHT(L11,LEN(L11)-3),1),IF(L11&lt;25,INDEX(Points!C3:C27,L11,1)))))</f>
        <v>0</v>
      </c>
      <c r="N11" s="3">
        <v>3</v>
      </c>
      <c r="O11" s="2">
        <f>IF(N11=0,0,IF(N11="DNS",0,IF(LEFT(N11,3)="DNF",INDEX(Points!C3:C27,RIGHT(N11,LEN(N11)-3),1),IF(N11&lt;25,INDEX(Points!C3:C27,N11,1)))))</f>
        <v>18</v>
      </c>
      <c r="P11" s="3"/>
      <c r="Q11" s="2">
        <f>IF(P11=0,0,IF(P11="DNS",0,IF(LEFT(P11,3)="DNF",INDEX(Points!C3:C27,RIGHT(P11,LEN(P11)-3),1),IF(P11&lt;25,INDEX(Points!C3:C27,P11,1)))))</f>
        <v>0</v>
      </c>
      <c r="R11" s="3"/>
      <c r="S11" s="2">
        <f>IF(R11=0,0,IF(R11="DNS",0,IF(LEFT(R11,3)="DNF",INDEX(Points!C3:C27,RIGHT(R11,LEN(R11)-3),1),IF(R11&lt;25,INDEX(Points!C3:C27,R11,1)))))</f>
        <v>0</v>
      </c>
      <c r="T11" s="3"/>
      <c r="U11" s="2">
        <f>IF(T11=0,0,IF(T11="DNS",0,IF(LEFT(T11,3)="DNF",INDEX(Points!C3:C27,RIGHT(T11,LEN(T11)-3),1),IF(T11&lt;25,INDEX(Points!C3:C27,T11,1)))))</f>
        <v>0</v>
      </c>
      <c r="V11" s="3"/>
      <c r="W11" s="2">
        <f>IF(V11=0,0,IF(V11="DNS",0,IF(LEFT(V11,3)="DNF",INDEX(Points!C3:C27,RIGHT(V11,LEN(V11)-3),1),IF(V11&lt;25,INDEX(Points!C3:C27,V11,1)))))</f>
        <v>0</v>
      </c>
      <c r="X11" s="3"/>
      <c r="Y11" s="2">
        <f>IF(X11=0,0,IF(X11="DNS",0,IF(LEFT(X11,3)="DNF",INDEX(Points!C3:C27,RIGHT(X11,LEN(X11)-3),1),IF(X11&lt;25,INDEX(Points!C3:C27,X11,1)))))</f>
        <v>0</v>
      </c>
      <c r="Z11" s="3"/>
      <c r="AA11" s="2">
        <f>IF(Z11=0,0,IF(Z11="DNS",0,IF(LEFT(Z11,3)="DNF",INDEX(Points!C3:C27,RIGHT(Z11,LEN(Z11)-3),1),IF(Z11&lt;25,INDEX(Points!C3:C27,Z11,1)))))</f>
        <v>0</v>
      </c>
      <c r="AB11" s="3"/>
      <c r="AC11" s="2">
        <f>IF(AB11=0,0,IF(AB11="DNS",0,IF(LEFT(AB11,3)="DNF",INDEX(Points!C3:C27,RIGHT(AB11,LEN(AB11)-3),1),IF(AB11&lt;25,INDEX(Points!C3:C27,AB11,1)))))</f>
        <v>0</v>
      </c>
      <c r="AD11" s="2"/>
      <c r="AE11" s="2"/>
      <c r="AF11" s="2"/>
    </row>
  </sheetData>
  <sheetProtection/>
  <mergeCells count="12">
    <mergeCell ref="T4:U4"/>
    <mergeCell ref="V4:W4"/>
    <mergeCell ref="X4:Y4"/>
    <mergeCell ref="Z4:AA4"/>
    <mergeCell ref="AB4:AC4"/>
    <mergeCell ref="B2:N2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Registration</dc:creator>
  <cp:keywords/>
  <dc:description/>
  <cp:lastModifiedBy>Norm</cp:lastModifiedBy>
  <dcterms:created xsi:type="dcterms:W3CDTF">2018-09-09T01:35:47Z</dcterms:created>
  <dcterms:modified xsi:type="dcterms:W3CDTF">2018-10-01T20:46:47Z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-732624713</vt:i4>
  </property>
  <property fmtid="{D5CDD505-2E9C-101B-9397-08002B2CF9AE}" pid="3" name="_NewReviewCycle">
    <vt:lpwstr/>
  </property>
  <property fmtid="{D5CDD505-2E9C-101B-9397-08002B2CF9AE}" pid="4" name="_EmailSubject">
    <vt:lpwstr>Final Standing Revised October 1,2018</vt:lpwstr>
  </property>
  <property fmtid="{D5CDD505-2E9C-101B-9397-08002B2CF9AE}" pid="5" name="_AuthorEmail">
    <vt:lpwstr>nfisher@cogeco.ca</vt:lpwstr>
  </property>
  <property fmtid="{D5CDD505-2E9C-101B-9397-08002B2CF9AE}" pid="6" name="_AuthorEmailDisplayName">
    <vt:lpwstr>Norm Fisher</vt:lpwstr>
  </property>
  <property fmtid="{D5CDD505-2E9C-101B-9397-08002B2CF9AE}" pid="7" name="_PreviousAdHocReviewCycleID">
    <vt:i4>1224313805</vt:i4>
  </property>
</Properties>
</file>